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2495" windowHeight="11340"/>
  </bookViews>
  <sheets>
    <sheet name="KRAJE_PV" sheetId="6" r:id="rId1"/>
    <sheet name="KRAJE_SOUKROME_PV" sheetId="7" r:id="rId2"/>
    <sheet name="CIRKEVNI_PV" sheetId="8" r:id="rId3"/>
    <sheet name="PRO_PV" sheetId="9" r:id="rId4"/>
    <sheet name="List1" sheetId="10" r:id="rId5"/>
  </sheets>
  <definedNames>
    <definedName name="_xlnm.Print_Titles" localSheetId="0">KRAJE_PV!$135:$135</definedName>
    <definedName name="_xlnm.Print_Area" localSheetId="2">CIRKEVNI_PV!$A$1:$L$51</definedName>
    <definedName name="_xlnm.Print_Area" localSheetId="1">KRAJE_SOUKROME_PV!$A$3:$L$86,KRAJE_SOUKROME_PV!#REF!,KRAJE_SOUKROME_PV!$A$89:$L$95</definedName>
    <definedName name="_xlnm.Print_Area" localSheetId="3">PRO_PV!$A$1:$L$20</definedName>
  </definedNames>
  <calcPr calcId="145621"/>
</workbook>
</file>

<file path=xl/calcChain.xml><?xml version="1.0" encoding="utf-8"?>
<calcChain xmlns="http://schemas.openxmlformats.org/spreadsheetml/2006/main">
  <c r="M543" i="6" l="1"/>
  <c r="M352" i="6" l="1"/>
  <c r="L50" i="7" l="1"/>
  <c r="L35" i="7" l="1"/>
  <c r="L33" i="7"/>
  <c r="L91" i="7"/>
  <c r="L95" i="7" s="1"/>
  <c r="L64" i="7"/>
  <c r="L54" i="7"/>
  <c r="L67" i="7"/>
  <c r="L57" i="7"/>
  <c r="L86" i="7"/>
  <c r="L7" i="7"/>
  <c r="L9" i="8"/>
  <c r="L16" i="9"/>
  <c r="L12" i="9"/>
  <c r="L10" i="9"/>
  <c r="L55" i="8"/>
  <c r="L53" i="8"/>
  <c r="L50" i="8"/>
  <c r="L46" i="8"/>
  <c r="L14" i="8"/>
  <c r="L12" i="8"/>
  <c r="L42" i="8"/>
  <c r="L36" i="8"/>
  <c r="L41" i="7" l="1"/>
  <c r="L70" i="7"/>
  <c r="L40" i="8"/>
  <c r="L34" i="8"/>
  <c r="L32" i="8"/>
  <c r="L28" i="8"/>
  <c r="L24" i="8"/>
  <c r="L4" i="9"/>
  <c r="L19" i="9" s="1"/>
  <c r="L18" i="8"/>
  <c r="L5" i="8"/>
  <c r="M230" i="6" l="1"/>
  <c r="M219" i="6"/>
  <c r="M212" i="6"/>
  <c r="M208" i="6"/>
  <c r="M221" i="6"/>
  <c r="M202" i="6"/>
  <c r="M192" i="6"/>
  <c r="M169" i="6"/>
  <c r="M131" i="6"/>
  <c r="M32" i="6"/>
  <c r="M19" i="6"/>
  <c r="M17" i="6"/>
  <c r="M564" i="6" l="1"/>
  <c r="M562" i="6"/>
  <c r="M559" i="6"/>
  <c r="M556" i="6"/>
  <c r="M554" i="6"/>
  <c r="M524" i="6"/>
  <c r="M541" i="6"/>
  <c r="M551" i="6"/>
  <c r="M535" i="6"/>
  <c r="M539" i="6"/>
  <c r="L523" i="6"/>
  <c r="M529" i="6"/>
  <c r="L534" i="6"/>
  <c r="L533" i="6"/>
  <c r="M516" i="6"/>
  <c r="M519" i="6"/>
  <c r="M514" i="6"/>
  <c r="M512" i="6"/>
  <c r="M510" i="6"/>
  <c r="M82" i="6"/>
  <c r="M67" i="6"/>
  <c r="M56" i="6"/>
  <c r="M53" i="6"/>
  <c r="M47" i="6"/>
  <c r="M533" i="6" l="1"/>
  <c r="M569" i="6" s="1"/>
  <c r="M37" i="6"/>
  <c r="M376" i="6"/>
  <c r="M374" i="6"/>
  <c r="M372" i="6"/>
  <c r="M363" i="6"/>
  <c r="M378" i="6"/>
  <c r="M698" i="6"/>
  <c r="M696" i="6"/>
  <c r="M678" i="6"/>
  <c r="M680" i="6"/>
  <c r="M684" i="6"/>
  <c r="M693" i="6"/>
  <c r="M675" i="6"/>
  <c r="M662" i="6"/>
  <c r="M658" i="6"/>
  <c r="M380" i="6" l="1"/>
  <c r="M670" i="6"/>
  <c r="M646" i="6"/>
  <c r="L638" i="6"/>
  <c r="M636" i="6"/>
  <c r="M633" i="6"/>
  <c r="M628" i="6"/>
  <c r="M623" i="6"/>
  <c r="M601" i="6"/>
  <c r="L592" i="6"/>
  <c r="M592" i="6" s="1"/>
  <c r="M595" i="6"/>
  <c r="M589" i="6"/>
  <c r="M586" i="6"/>
  <c r="M581" i="6"/>
  <c r="M575" i="6"/>
  <c r="M649" i="6" l="1"/>
  <c r="M612" i="6"/>
  <c r="M499" i="6"/>
  <c r="M496" i="6"/>
  <c r="M492" i="6"/>
  <c r="M488" i="6"/>
  <c r="M485" i="6"/>
  <c r="M483" i="6"/>
  <c r="M481" i="6"/>
  <c r="M479" i="6"/>
  <c r="M476" i="6"/>
  <c r="M470" i="6"/>
  <c r="M462" i="6"/>
  <c r="M456" i="6"/>
  <c r="M429" i="6"/>
  <c r="M505" i="6" l="1"/>
  <c r="M416" i="6"/>
  <c r="M413" i="6"/>
  <c r="M411" i="6"/>
  <c r="M409" i="6"/>
  <c r="M406" i="6"/>
  <c r="M393" i="6" l="1"/>
  <c r="M385" i="6"/>
  <c r="M347" i="6"/>
  <c r="M345" i="6"/>
  <c r="M338" i="6"/>
  <c r="M334" i="6"/>
  <c r="M316" i="6"/>
  <c r="M312" i="6"/>
  <c r="M294" i="6"/>
  <c r="M267" i="6"/>
  <c r="M262" i="6"/>
  <c r="M252" i="6"/>
  <c r="M450" i="6" l="1"/>
  <c r="M355" i="6"/>
</calcChain>
</file>

<file path=xl/sharedStrings.xml><?xml version="1.0" encoding="utf-8"?>
<sst xmlns="http://schemas.openxmlformats.org/spreadsheetml/2006/main" count="2934" uniqueCount="2219">
  <si>
    <t>Československé armády 1645/9</t>
  </si>
  <si>
    <t>Svitavy</t>
  </si>
  <si>
    <t>568 02</t>
  </si>
  <si>
    <t>Do Nového 1131</t>
  </si>
  <si>
    <t>Pardubice</t>
  </si>
  <si>
    <t>530 03</t>
  </si>
  <si>
    <t>Komenského 287</t>
  </si>
  <si>
    <t>Moravská Třebová</t>
  </si>
  <si>
    <t>Lázeňská 206</t>
  </si>
  <si>
    <t>Ústí nad Orlicí</t>
  </si>
  <si>
    <t>562 01</t>
  </si>
  <si>
    <t>569 92</t>
  </si>
  <si>
    <t>Jihlava</t>
  </si>
  <si>
    <t>Základní škola a Praktická škola Velké Meziříčí</t>
  </si>
  <si>
    <t>Poštovní 1663/3</t>
  </si>
  <si>
    <t>Velké Meziříčí</t>
  </si>
  <si>
    <t>594 01</t>
  </si>
  <si>
    <t>Základní škola a Praktická škola Chotěboř</t>
  </si>
  <si>
    <t>Hradební 529</t>
  </si>
  <si>
    <t>Chotěboř</t>
  </si>
  <si>
    <t>583 01</t>
  </si>
  <si>
    <t>Základní škola a Praktická škola, U Trojice 2104, Havlíčkův Brod</t>
  </si>
  <si>
    <t>Havlíčkův Brod</t>
  </si>
  <si>
    <t>586 01</t>
  </si>
  <si>
    <t>592 11</t>
  </si>
  <si>
    <t>Název církevní školy</t>
  </si>
  <si>
    <t>Základní škola a Mateřská škola Řečice, příspěvková organizace</t>
  </si>
  <si>
    <t>Řečice 93</t>
  </si>
  <si>
    <t>p.Radešínská Svratka</t>
  </si>
  <si>
    <t>591 01</t>
  </si>
  <si>
    <t>Mateřská škola a Speciálně pedagogické centrum Jihlava, Demlova 28</t>
  </si>
  <si>
    <t>Demlova 28</t>
  </si>
  <si>
    <t>6500013411/7940</t>
  </si>
  <si>
    <t>Olomouc</t>
  </si>
  <si>
    <t>Mohelnice</t>
  </si>
  <si>
    <t>Prostějov</t>
  </si>
  <si>
    <t>796 01</t>
  </si>
  <si>
    <t>Hranice</t>
  </si>
  <si>
    <t>Základní škola a Mateřská škola Mohelnice, Masarykova 4</t>
  </si>
  <si>
    <t>Masarykova 4</t>
  </si>
  <si>
    <t>Kojetín</t>
  </si>
  <si>
    <t>779 00</t>
  </si>
  <si>
    <t>Šternberk</t>
  </si>
  <si>
    <t>785 01</t>
  </si>
  <si>
    <t>Střední škola, základní škola a mateřská škola JISTOTA, o.p.s.</t>
  </si>
  <si>
    <t>Tetín 1</t>
  </si>
  <si>
    <t>Kolín</t>
  </si>
  <si>
    <t>Notebook</t>
  </si>
  <si>
    <t>Základní škola, Neratovice, Byškovická 85</t>
  </si>
  <si>
    <t>Byškovická 85</t>
  </si>
  <si>
    <t>Neratovice</t>
  </si>
  <si>
    <t>Václavkova 950</t>
  </si>
  <si>
    <t>Ipad</t>
  </si>
  <si>
    <t>Základní škola, Votice, Smetanova 153</t>
  </si>
  <si>
    <t>Smetanova 153</t>
  </si>
  <si>
    <t>Votice</t>
  </si>
  <si>
    <t>259 01</t>
  </si>
  <si>
    <t>Tablet</t>
  </si>
  <si>
    <t>Vlašim</t>
  </si>
  <si>
    <t>K Jatkám 748</t>
  </si>
  <si>
    <t>Františka Diepolta 1576</t>
  </si>
  <si>
    <t>Rakovník</t>
  </si>
  <si>
    <t>Kutnohorská 179</t>
  </si>
  <si>
    <t>iPad</t>
  </si>
  <si>
    <t>Základní škola Kamýk nad Vltavou</t>
  </si>
  <si>
    <t>Kamýk nad Vltavou 141</t>
  </si>
  <si>
    <t>Kamýk nad Vltavou</t>
  </si>
  <si>
    <t>262 63</t>
  </si>
  <si>
    <t>Dětský domov a Mateřská škola speciální, Beroun, Mládeže 1102</t>
  </si>
  <si>
    <t>Beroun</t>
  </si>
  <si>
    <t>266 01</t>
  </si>
  <si>
    <t>Střední škola a Základní škola Beroun, příspěvková organizace</t>
  </si>
  <si>
    <t>Karla Čapka 1457</t>
  </si>
  <si>
    <t>Základní škola, Vlašim, Březinská 1702</t>
  </si>
  <si>
    <t>Březinská 1702</t>
  </si>
  <si>
    <t>Mateřská škola speciální, Příbram, Hradební 67</t>
  </si>
  <si>
    <t>Hradební 67</t>
  </si>
  <si>
    <t>261 01</t>
  </si>
  <si>
    <t>Polohovací vak</t>
  </si>
  <si>
    <t>Základní škola a Mateřská škola Lubná, okres Rakovník</t>
  </si>
  <si>
    <t>Lubná 228</t>
  </si>
  <si>
    <t>270 36</t>
  </si>
  <si>
    <t>Pod Šachtami 335</t>
  </si>
  <si>
    <t>Příbram</t>
  </si>
  <si>
    <t>Plzeňská 63</t>
  </si>
  <si>
    <t xml:space="preserve">Tablet </t>
  </si>
  <si>
    <t>Základní škola, Kladno, Pařížská 2249</t>
  </si>
  <si>
    <t>Pařížská 2249</t>
  </si>
  <si>
    <t>U Bažantnice 154</t>
  </si>
  <si>
    <t>Poděbrady</t>
  </si>
  <si>
    <t>nábřeží pplk. A. Bunzla, 660</t>
  </si>
  <si>
    <t xml:space="preserve">542 32 </t>
  </si>
  <si>
    <t>Nová Paka</t>
  </si>
  <si>
    <t>509 01</t>
  </si>
  <si>
    <t>Základní škola a Mateřská škola Chodovice, okres Jičín</t>
  </si>
  <si>
    <t>Chodovice 2</t>
  </si>
  <si>
    <t>750 151 11</t>
  </si>
  <si>
    <t>Na Struze 124</t>
  </si>
  <si>
    <t>Trutnov</t>
  </si>
  <si>
    <t>Vrchlabí</t>
  </si>
  <si>
    <t>Střední škola, Základní škola a Mateřská škola, Hradec Králové, Štefánikova 549</t>
  </si>
  <si>
    <t>Štefánikova 549</t>
  </si>
  <si>
    <t>Brno</t>
  </si>
  <si>
    <t>Mateřská škola Boskovice, okres Blansko</t>
  </si>
  <si>
    <t>Lidická ul. 1690,1691</t>
  </si>
  <si>
    <t>Boskovice</t>
  </si>
  <si>
    <t>MŠ Brno, U Lípy Svobody 3, příspěvková organizace</t>
  </si>
  <si>
    <t>U Lípy Svobody 3</t>
  </si>
  <si>
    <t>Hodonín</t>
  </si>
  <si>
    <t>Kollárova 1045</t>
  </si>
  <si>
    <t>Sídlištní 2</t>
  </si>
  <si>
    <t>Mateřská škola a Základní škola Brno, Barvičova 54</t>
  </si>
  <si>
    <t>Barvičova 54</t>
  </si>
  <si>
    <t>Kopřivnice</t>
  </si>
  <si>
    <t>Základní škola, Ostrava-Zábřeh, Kpt. Vajdy 1a, příspěvková organizace</t>
  </si>
  <si>
    <t>Ostrava-Zábřeh</t>
  </si>
  <si>
    <t>Základní škola, Ostrava-Hrabůvka, U Haldy 66, příspěvková organizace</t>
  </si>
  <si>
    <t>Základní škola logopedická s.r.o.</t>
  </si>
  <si>
    <t>Paskovská 65/92</t>
  </si>
  <si>
    <t>Chomutov</t>
  </si>
  <si>
    <t>Jana Palacha 1534</t>
  </si>
  <si>
    <t>Most</t>
  </si>
  <si>
    <t>Louny</t>
  </si>
  <si>
    <t>Litoměřice</t>
  </si>
  <si>
    <t>Teplice</t>
  </si>
  <si>
    <t>415 01</t>
  </si>
  <si>
    <t>Štětí</t>
  </si>
  <si>
    <t>412 62</t>
  </si>
  <si>
    <t>Litvínov</t>
  </si>
  <si>
    <t>Přátelství 160</t>
  </si>
  <si>
    <t>Litvínov-Janov</t>
  </si>
  <si>
    <t>Varnsdorf</t>
  </si>
  <si>
    <t>Základní škola Chomutov, Školní 1480</t>
  </si>
  <si>
    <t>Školní 1480</t>
  </si>
  <si>
    <t>Logopedická základní škola, Měcholupy 1, příspěvková organizace</t>
  </si>
  <si>
    <t>Měcholupy 1</t>
  </si>
  <si>
    <t>Měcholupy</t>
  </si>
  <si>
    <t>Mateřská škola Bučovice, příspěvková organizace</t>
  </si>
  <si>
    <t>Sovětská 931</t>
  </si>
  <si>
    <t>Bučovice</t>
  </si>
  <si>
    <t>Heyrovského 13</t>
  </si>
  <si>
    <t xml:space="preserve">Pardubice </t>
  </si>
  <si>
    <t>Opatov</t>
  </si>
  <si>
    <t>Základní škola praktická a Základní škola speciální Otrokovice</t>
  </si>
  <si>
    <t>Komenského 1855</t>
  </si>
  <si>
    <t>Základní škola a Mateřská škola speciální Kroměříž</t>
  </si>
  <si>
    <t>F.Vančury 3695</t>
  </si>
  <si>
    <t>Kroměříž</t>
  </si>
  <si>
    <t>Základní škola UNESCO, Uherské Hradiště, Komenského náměstí 350, příspěvková organizace</t>
  </si>
  <si>
    <t>Komenského náměstí 350</t>
  </si>
  <si>
    <t>686 62</t>
  </si>
  <si>
    <t>Turkmenská 1612</t>
  </si>
  <si>
    <t>Nájezdová teleskopická rampa</t>
  </si>
  <si>
    <t>Chodítko dětské, čtyřkolové, vysoké s oporou</t>
  </si>
  <si>
    <t>Posturomed se zábradlím</t>
  </si>
  <si>
    <t xml:space="preserve">Vodní sloup 175 cm s držákem </t>
  </si>
  <si>
    <t>Základní škola Morkovice, příspěvková organizace</t>
  </si>
  <si>
    <t>Morkovice-Slížany</t>
  </si>
  <si>
    <t>768 33</t>
  </si>
  <si>
    <t>Základní škola a Mateřská škola Klíč s.r.o.</t>
  </si>
  <si>
    <t>Klášterní 2490</t>
  </si>
  <si>
    <t>Plzeň</t>
  </si>
  <si>
    <t>20095-24621311/0710</t>
  </si>
  <si>
    <t>Základní škola speciální, Plzeň, Skupova 15</t>
  </si>
  <si>
    <t>Skupova 15</t>
  </si>
  <si>
    <t>301 00</t>
  </si>
  <si>
    <t>Klatovy</t>
  </si>
  <si>
    <t>339 01</t>
  </si>
  <si>
    <t>Základní škola a Mateřská škola pro zrakově postižené a vady řeči, Plzeň, Lazaretní 25</t>
  </si>
  <si>
    <t>Lazaretní 25</t>
  </si>
  <si>
    <t>312 00</t>
  </si>
  <si>
    <t>Rokycany</t>
  </si>
  <si>
    <t>337 01</t>
  </si>
  <si>
    <t>Odborná škola, Základní škola a Mateřská škola, Zbůch, V Sídlišti 349</t>
  </si>
  <si>
    <t>V Sídlišti 349</t>
  </si>
  <si>
    <t>Zbůch</t>
  </si>
  <si>
    <t>Základní škola praktická Kralovice, okres Plzeň-sever</t>
  </si>
  <si>
    <t>Třebíč</t>
  </si>
  <si>
    <t>674 01</t>
  </si>
  <si>
    <t>Ulice a č.p.</t>
  </si>
  <si>
    <t>Město</t>
  </si>
  <si>
    <t>PSČ</t>
  </si>
  <si>
    <t>IČO</t>
  </si>
  <si>
    <t>Číslo účtu</t>
  </si>
  <si>
    <t>České Budějovice</t>
  </si>
  <si>
    <t>Třeboň</t>
  </si>
  <si>
    <t>Název pomůcky</t>
  </si>
  <si>
    <t>Český Krumlov</t>
  </si>
  <si>
    <t>381 01</t>
  </si>
  <si>
    <t>Pichtův psací stroj</t>
  </si>
  <si>
    <t>370 01</t>
  </si>
  <si>
    <t>Taktilní disky</t>
  </si>
  <si>
    <t>Tábor</t>
  </si>
  <si>
    <t>390 05</t>
  </si>
  <si>
    <t>Vimperk</t>
  </si>
  <si>
    <t>Logopedické zrcadlo</t>
  </si>
  <si>
    <t>Zachariášova 5</t>
  </si>
  <si>
    <t>Klokanův kufr</t>
  </si>
  <si>
    <t>Strakonice</t>
  </si>
  <si>
    <t>Mateřská škola, Základní škola a Praktická škola, České Budějovice, Štítného 3</t>
  </si>
  <si>
    <t>Štítného 3</t>
  </si>
  <si>
    <t>Notebook včetně software</t>
  </si>
  <si>
    <t>Mateřská škola, Základní škola a Praktická škola při centru ARPIDA, o.p.s.</t>
  </si>
  <si>
    <t>U Hvízdala 9</t>
  </si>
  <si>
    <t>370 11</t>
  </si>
  <si>
    <t>Základní škola a Mateřská škola a poskytovatel sociálních služeb, Kaňka o.p.s.</t>
  </si>
  <si>
    <t>Helsinská 2731</t>
  </si>
  <si>
    <t>Praha 5</t>
  </si>
  <si>
    <t>Polohovací židle</t>
  </si>
  <si>
    <t>280 02</t>
  </si>
  <si>
    <t>tablet</t>
  </si>
  <si>
    <t>Základní škola a Mateřská škola Kladno, Školská 322</t>
  </si>
  <si>
    <t>Školská 322</t>
  </si>
  <si>
    <t>Kladno</t>
  </si>
  <si>
    <t>272 01</t>
  </si>
  <si>
    <t>Jesenice</t>
  </si>
  <si>
    <t>Základní škola, Sedlčany, Konečná 1090</t>
  </si>
  <si>
    <t>Konečná 1090</t>
  </si>
  <si>
    <t>Sedlčany</t>
  </si>
  <si>
    <t>Liberec</t>
  </si>
  <si>
    <t>20095-5827461/0710</t>
  </si>
  <si>
    <t>Základní škola, Tanvald, Údolí Kamenice 238, příspěvková organizace</t>
  </si>
  <si>
    <t>Údolí Kamenice 238</t>
  </si>
  <si>
    <t>Tanvald</t>
  </si>
  <si>
    <t>468 41</t>
  </si>
  <si>
    <t>Základní škola a Mateřská škola pro tělesně postižené, Liberec, Lužická 920/7, příspěvková organizace</t>
  </si>
  <si>
    <t>Lužická 920/7</t>
  </si>
  <si>
    <t>Liberec 1</t>
  </si>
  <si>
    <t>Základní škola a mateřská škola logopedická, Liberec, příspěvková organizace</t>
  </si>
  <si>
    <t>E. Krásnohorské 921</t>
  </si>
  <si>
    <t xml:space="preserve">Liberec </t>
  </si>
  <si>
    <t>460 01</t>
  </si>
  <si>
    <t>Husova 357/10</t>
  </si>
  <si>
    <t>Jablonec nad Nisou</t>
  </si>
  <si>
    <t>Frýdlant</t>
  </si>
  <si>
    <t>Husova 784</t>
  </si>
  <si>
    <t>Základní škola speciální a mateřská škola speciální Jilemnice</t>
  </si>
  <si>
    <t>Roztocká 994</t>
  </si>
  <si>
    <t>Jilemnice</t>
  </si>
  <si>
    <t>Mateřská škola Jablonec nad Nisou - Jablonecké Paseky, Tichá 19, příspěvková organizace</t>
  </si>
  <si>
    <t>Tichá 19</t>
  </si>
  <si>
    <t>Základní škola Jablonec nad Nisou, Pasířská 72, příspěvková organizace</t>
  </si>
  <si>
    <t>Pasířská 72</t>
  </si>
  <si>
    <t>Turnov</t>
  </si>
  <si>
    <t>Základní škola a Mateřská škola Skalice u České Lípy, okres Česká Lípa, příspěvková organizace</t>
  </si>
  <si>
    <t>Skalice u České Lípy</t>
  </si>
  <si>
    <t>Bratří Čapků 2864</t>
  </si>
  <si>
    <t>Česká Lípa</t>
  </si>
  <si>
    <t>470 05</t>
  </si>
  <si>
    <t>Vinařice</t>
  </si>
  <si>
    <t>273 07</t>
  </si>
  <si>
    <t>Ostrava</t>
  </si>
  <si>
    <t>Základní škola Dany a Emila Zátopkových, Třinec, příspěvková organizace</t>
  </si>
  <si>
    <t>Jablunkovská 501</t>
  </si>
  <si>
    <t>Třinec</t>
  </si>
  <si>
    <t>739 61</t>
  </si>
  <si>
    <t>Opava</t>
  </si>
  <si>
    <t>700 30</t>
  </si>
  <si>
    <t>747 05</t>
  </si>
  <si>
    <t>Základní škola Příbor, Jičínská 486, okres Nový Jičín</t>
  </si>
  <si>
    <t>Jičínská 486</t>
  </si>
  <si>
    <t>Příbor</t>
  </si>
  <si>
    <t>742 58</t>
  </si>
  <si>
    <t>Sedací vaky</t>
  </si>
  <si>
    <t>Mateřská škola Dětský svět, Opava, příspěvková organizace</t>
  </si>
  <si>
    <t>Mateřská škola Karviná-Hranice Slovenská 2872</t>
  </si>
  <si>
    <t>Slovenská 2872</t>
  </si>
  <si>
    <t>733 01</t>
  </si>
  <si>
    <t>Střední škola, Základní škola a Mateřská škola, Třinec, Jablunkovská 241, příspěvková organizace</t>
  </si>
  <si>
    <t>Jablunkovská 241</t>
  </si>
  <si>
    <t>Základní škola, Hlučín, Gen. Svobody 8, příspěvková organizace</t>
  </si>
  <si>
    <t>Hlučín</t>
  </si>
  <si>
    <t>748 01</t>
  </si>
  <si>
    <t>708 00</t>
  </si>
  <si>
    <t>Základní škola, Bruntál, Rýmařovská 15, příspěvková organizace</t>
  </si>
  <si>
    <t>Rýmařovská 15</t>
  </si>
  <si>
    <t>Bruntál</t>
  </si>
  <si>
    <t>792 01</t>
  </si>
  <si>
    <t>Základní škola, Frenštát pod Radhoštěm, Tyršova 1053, příspěvková organizace</t>
  </si>
  <si>
    <t>Základní škola speciální a Mateřská škola speciální, Nový Jičín, Komenského 64, příspěvková organizace</t>
  </si>
  <si>
    <t>Komenského 64</t>
  </si>
  <si>
    <t>Nový Jičín</t>
  </si>
  <si>
    <t>741 01</t>
  </si>
  <si>
    <t>Odborné učiliště a Praktická škola, Nový Jičín, příspěvková organizace</t>
  </si>
  <si>
    <t>Sokolovská 45</t>
  </si>
  <si>
    <t>741 11</t>
  </si>
  <si>
    <t>143 00</t>
  </si>
  <si>
    <t>Základní škola, Praha 9 - Hloubětín, Hloubětínská 700</t>
  </si>
  <si>
    <t>Hloubětínská 700</t>
  </si>
  <si>
    <t>141 00</t>
  </si>
  <si>
    <t>Trojdílná 1117</t>
  </si>
  <si>
    <t>Mateřská škola Na Okraji</t>
  </si>
  <si>
    <t>Na Okraji 301</t>
  </si>
  <si>
    <t>162 00</t>
  </si>
  <si>
    <t>Telč</t>
  </si>
  <si>
    <t>Střední škola, základní škola a mateřská škola pro sluchově postižené, Olomouc, Kosmonautů 4</t>
  </si>
  <si>
    <t>Kosmonautů 4</t>
  </si>
  <si>
    <t>772 00</t>
  </si>
  <si>
    <t>36932811/0100</t>
  </si>
  <si>
    <t>Sviny 13</t>
  </si>
  <si>
    <t>5285810287/0100</t>
  </si>
  <si>
    <t>Husova 346</t>
  </si>
  <si>
    <t>Holečkova 104</t>
  </si>
  <si>
    <t>Obchodní 282</t>
  </si>
  <si>
    <t>Janské Lázně</t>
  </si>
  <si>
    <t>542 25</t>
  </si>
  <si>
    <t>700100774/0600</t>
  </si>
  <si>
    <t>Střední škola, základní škola a mateřská škola pro zrakově postižené, Brno, Kamenomlýnská 2</t>
  </si>
  <si>
    <t>Kamenomlýnská 124/2</t>
  </si>
  <si>
    <t>603 00</t>
  </si>
  <si>
    <t>Luční 330</t>
  </si>
  <si>
    <t>Sedlec-Prčice</t>
  </si>
  <si>
    <t>322104339/0800</t>
  </si>
  <si>
    <t>Bystřice pod Hostýnem</t>
  </si>
  <si>
    <t>768 61</t>
  </si>
  <si>
    <t>Základní škola a Střední škola CREDO, o.p.s.</t>
  </si>
  <si>
    <t>Mozartova 43</t>
  </si>
  <si>
    <t>Praha 1</t>
  </si>
  <si>
    <t>110 00</t>
  </si>
  <si>
    <t>142 00</t>
  </si>
  <si>
    <t>i-Pad</t>
  </si>
  <si>
    <t>Praha 4</t>
  </si>
  <si>
    <t>Praha 3</t>
  </si>
  <si>
    <t>Jana Masaryka 360/25</t>
  </si>
  <si>
    <t>Praha</t>
  </si>
  <si>
    <t>Bártlova 83</t>
  </si>
  <si>
    <t>Praha 9</t>
  </si>
  <si>
    <t>Základní škola Zahrádka, Praha 3, U Zásobní zahrady 8</t>
  </si>
  <si>
    <t>U Zásobní zahrady 2445</t>
  </si>
  <si>
    <t>Střední škola a Mateřská škola Aloyse Klara</t>
  </si>
  <si>
    <t>Vídeňská 28/756</t>
  </si>
  <si>
    <t>Podkrušnohorské gymnázium, Most, příspěvková organizace</t>
  </si>
  <si>
    <t>Čs.armády 1530</t>
  </si>
  <si>
    <t>Mateřská škola speciální Louny, Školní 2428, příspěvková organizace</t>
  </si>
  <si>
    <t>Školní 2428</t>
  </si>
  <si>
    <t>Základní škola a praktická škola Arkadie, o.p.s.</t>
  </si>
  <si>
    <t>U Nových lázní 1286/9</t>
  </si>
  <si>
    <t>Hradec Králové</t>
  </si>
  <si>
    <t>500 03</t>
  </si>
  <si>
    <t>500 02</t>
  </si>
  <si>
    <t>Komunikátor GO TALK 9</t>
  </si>
  <si>
    <t xml:space="preserve">Mateřská škola, základní škola a střední škola Daneta </t>
  </si>
  <si>
    <t>Nerudova 1180</t>
  </si>
  <si>
    <t>Úpice</t>
  </si>
  <si>
    <t>Hořice</t>
  </si>
  <si>
    <t>508 01</t>
  </si>
  <si>
    <t>Kolowratská 485</t>
  </si>
  <si>
    <t>Rychnov nad Kněžnou</t>
  </si>
  <si>
    <t>516 01</t>
  </si>
  <si>
    <t>Nový Hrádek</t>
  </si>
  <si>
    <t>549 22</t>
  </si>
  <si>
    <t>Mateřská škola, Speciální základní škola a Praktická škola, Hradec Králové</t>
  </si>
  <si>
    <t>Hradecká 1231</t>
  </si>
  <si>
    <t>Speciální základní škola Augustina Bartoše</t>
  </si>
  <si>
    <t>Biskupské gymnázium</t>
  </si>
  <si>
    <t>U Klafárku 3</t>
  </si>
  <si>
    <t>Žďár n.S.</t>
  </si>
  <si>
    <t>110078650/0300</t>
  </si>
  <si>
    <t>Tablet - minimální parametry: Pásmo GSM a EDGE rozsah 850 / 900 / 1.800 / 1.900 MHz</t>
  </si>
  <si>
    <t>Krupka</t>
  </si>
  <si>
    <t>Krnov</t>
  </si>
  <si>
    <t>27-2664200207/0100</t>
  </si>
  <si>
    <t>Český Těšín</t>
  </si>
  <si>
    <t>Jirsíkova 5</t>
  </si>
  <si>
    <t>98444231/100</t>
  </si>
  <si>
    <t>Základní škola Sion J. A. Komenského</t>
  </si>
  <si>
    <t>Na Kotli 1201</t>
  </si>
  <si>
    <t>2200049713/2010</t>
  </si>
  <si>
    <t>Komenského 616</t>
  </si>
  <si>
    <t>Nejdecká 254</t>
  </si>
  <si>
    <t>Sokolov</t>
  </si>
  <si>
    <t>356 01</t>
  </si>
  <si>
    <t>Tišnov</t>
  </si>
  <si>
    <t>Znojmo</t>
  </si>
  <si>
    <t>Mateřská škola, Základní škola a Praktická škola, Znojmo, Horní Česká 15</t>
  </si>
  <si>
    <t>Horní Česká 15</t>
  </si>
  <si>
    <t>Základní škola, Brno, Štolcova 16</t>
  </si>
  <si>
    <t>Štolcova 301/16</t>
  </si>
  <si>
    <t>Štefánikova 2</t>
  </si>
  <si>
    <t>Slunná 25</t>
  </si>
  <si>
    <t>Koperníkova 2/4</t>
  </si>
  <si>
    <t>Základní škola, Brno, Sekaninova 1</t>
  </si>
  <si>
    <t>Sekaninova 1</t>
  </si>
  <si>
    <t>Vaculíkova 14</t>
  </si>
  <si>
    <t>Zlín</t>
  </si>
  <si>
    <t>Základní škola, Uherský Ostroh, okres Uherské Hradiště, příspěvková organizace</t>
  </si>
  <si>
    <t>Školní 400</t>
  </si>
  <si>
    <t>Uherský Ostroh</t>
  </si>
  <si>
    <t>687 24</t>
  </si>
  <si>
    <t>Vsetín</t>
  </si>
  <si>
    <t>755 01</t>
  </si>
  <si>
    <t>Otrokovice</t>
  </si>
  <si>
    <t>Tyršovo nábřeží 649</t>
  </si>
  <si>
    <t>Rožnov p.Radh.</t>
  </si>
  <si>
    <t>Uherské Hradiště</t>
  </si>
  <si>
    <t>Výukový program Brepta</t>
  </si>
  <si>
    <t>Základní škola Valašské Klobouky</t>
  </si>
  <si>
    <t>Školní 856</t>
  </si>
  <si>
    <t>Valašské Klobouky</t>
  </si>
  <si>
    <t>Základní škola Zlín, tř.Svobody 868, příspěvková organizace</t>
  </si>
  <si>
    <t>tř.Svobody 868</t>
  </si>
  <si>
    <t>Valašské Meziříčí</t>
  </si>
  <si>
    <t>757 01</t>
  </si>
  <si>
    <t>Dětský domov, Mateřská škola, Základní škola a Praktická škola Zlín</t>
  </si>
  <si>
    <t>Lazy 3695</t>
  </si>
  <si>
    <t>760 01</t>
  </si>
  <si>
    <t>Tečovice</t>
  </si>
  <si>
    <t>Základní škola a mateřská škola Hutisko-Solanec</t>
  </si>
  <si>
    <t>Hutisko-Solanec 605</t>
  </si>
  <si>
    <t>Hutisko-Solanec</t>
  </si>
  <si>
    <t>Speciální základní škola, mateřská škola a praktická škola Ústí nad Orlicí</t>
  </si>
  <si>
    <t>Osek</t>
  </si>
  <si>
    <t>Mateřská škola Harmonie spol. s r.o.</t>
  </si>
  <si>
    <t>Jeřabinová 220/II</t>
  </si>
  <si>
    <t>Karlovy Vary</t>
  </si>
  <si>
    <t>Předpokládaná cena v celých tis. Kč, vč. DPH za 1 kus, soupravu, sestavu</t>
  </si>
  <si>
    <t>Jana A. Komenského 540</t>
  </si>
  <si>
    <t>Kynšperk nad Ohří</t>
  </si>
  <si>
    <t>357 51</t>
  </si>
  <si>
    <t>Chodov</t>
  </si>
  <si>
    <t>357 35</t>
  </si>
  <si>
    <t>Cheb</t>
  </si>
  <si>
    <t>Masarykova 195</t>
  </si>
  <si>
    <t>Luby</t>
  </si>
  <si>
    <t>Netbook</t>
  </si>
  <si>
    <t>160 00</t>
  </si>
  <si>
    <t>Dlouhá 63</t>
  </si>
  <si>
    <t>Královské Poříčí</t>
  </si>
  <si>
    <t>357 41</t>
  </si>
  <si>
    <t>360 17</t>
  </si>
  <si>
    <t>Okružní 1580/57</t>
  </si>
  <si>
    <t>Aš</t>
  </si>
  <si>
    <t>Merklín</t>
  </si>
  <si>
    <t>351 34</t>
  </si>
  <si>
    <t>Základní škola praktická Bochov, okres Karlovy Vary, příspěvková organizace</t>
  </si>
  <si>
    <t>Okružní 367</t>
  </si>
  <si>
    <t>Bochov</t>
  </si>
  <si>
    <t>463 62</t>
  </si>
  <si>
    <t>Základní škola pro zrakově postižené</t>
  </si>
  <si>
    <t>Praha 2</t>
  </si>
  <si>
    <t>120 00</t>
  </si>
  <si>
    <t>Základní škola praktická a Základní škola speciální Lužiny</t>
  </si>
  <si>
    <t>Trávníčkova 1743</t>
  </si>
  <si>
    <t>Praha 10</t>
  </si>
  <si>
    <t>Mateřská škola speciální, Praha 8, Štíbrova 1691</t>
  </si>
  <si>
    <t>Praha 8</t>
  </si>
  <si>
    <t>182 00</t>
  </si>
  <si>
    <t>Základní škola speciální a Praktická škola, Praha 6, Rooseveltova 8</t>
  </si>
  <si>
    <t>Praha 6</t>
  </si>
  <si>
    <t>Budínova 2/67</t>
  </si>
  <si>
    <t>Polohovací stolek k lůžku</t>
  </si>
  <si>
    <t>150 00</t>
  </si>
  <si>
    <t>149 00</t>
  </si>
  <si>
    <t>Praha 7</t>
  </si>
  <si>
    <t>170 00</t>
  </si>
  <si>
    <t>Komenského nám. 140</t>
  </si>
  <si>
    <t>Čáslav</t>
  </si>
  <si>
    <t>444873339/0800</t>
  </si>
  <si>
    <t>NOE - Křesťanská základní škola a mateřská škola v Pardubicích</t>
  </si>
  <si>
    <t>Lonkova 512</t>
  </si>
  <si>
    <t>530 09</t>
  </si>
  <si>
    <t>43-8813570277/0100</t>
  </si>
  <si>
    <t>U Cementárny 23</t>
  </si>
  <si>
    <t>Ostrava-Vítkovice</t>
  </si>
  <si>
    <t>703 00</t>
  </si>
  <si>
    <t>1644503329/0800</t>
  </si>
  <si>
    <t>Základní škola svaté Zdislavy Kopřivnice</t>
  </si>
  <si>
    <t>Štefánikova 117</t>
  </si>
  <si>
    <t>742 21</t>
  </si>
  <si>
    <t>1127548801/0100</t>
  </si>
  <si>
    <t>Církevní základní škola logopedická Don Bosco a mateřská škola logopedická</t>
  </si>
  <si>
    <t>Dolákova 555</t>
  </si>
  <si>
    <t>931544081/0100</t>
  </si>
  <si>
    <t>Frýdecká 34</t>
  </si>
  <si>
    <t>27-2667090277/0100</t>
  </si>
  <si>
    <t>Elektrický zvedák RE 150</t>
  </si>
  <si>
    <t>Název školy (PŘO)</t>
  </si>
  <si>
    <t>Právnické osoby vykonávající činnost školy zřizované krajem, obcí nebo svazkem obcí</t>
  </si>
  <si>
    <t xml:space="preserve">Právnické osoby vykonávající činnost školy - soukromé školy </t>
  </si>
  <si>
    <t>Právnické osoby vykonávající činnost školy - církevní školy</t>
  </si>
  <si>
    <t>Právnické osoby vykonávající činnost školy zřizované MŠMT</t>
  </si>
  <si>
    <t>370 04</t>
  </si>
  <si>
    <t>Přidělená dotace celkem:</t>
  </si>
  <si>
    <t>Počet schválených ks., souprav, sestav.</t>
  </si>
  <si>
    <t>náměstí B. Martinů 5</t>
  </si>
  <si>
    <t>Podmostní 1</t>
  </si>
  <si>
    <t xml:space="preserve">Schválená dotace v celých tis. Kč, vč. DPH </t>
  </si>
  <si>
    <t>Schválená dotace celkem:</t>
  </si>
  <si>
    <t>720 00</t>
  </si>
  <si>
    <t>94-2551680267/0100</t>
  </si>
  <si>
    <t>Z toho ONIV celkem</t>
  </si>
  <si>
    <t>Střední škola a Základní škola, Vimperk, Nerudova 267</t>
  </si>
  <si>
    <t>Nerudova 267</t>
  </si>
  <si>
    <t>Střední odborná škola zdravotnická a Střední odborné učiliště, Český Krumlov, Tavírna 342</t>
  </si>
  <si>
    <t>Tavírna 342</t>
  </si>
  <si>
    <t>rampa FEAL 3-116/288</t>
  </si>
  <si>
    <t>Mateřská škola, Základní škola a Praktická škola, Jindřichův Hradec, Jarošovská 1125/II</t>
  </si>
  <si>
    <t>Jarošovská 1125/II</t>
  </si>
  <si>
    <t>Jindřichův Hradec</t>
  </si>
  <si>
    <t>377 01</t>
  </si>
  <si>
    <t>KLOKANŮV KUFR - komplexní diagnostická, kompenzační a reedukační pomůcka</t>
  </si>
  <si>
    <t>Mateřská škola, Základní škola a Praktická škola, Strakonice, Plánkova 430</t>
  </si>
  <si>
    <t>Plánkova 430</t>
  </si>
  <si>
    <t xml:space="preserve">Klokanův kufr + záznamové listy </t>
  </si>
  <si>
    <t>Mateřská škola Slavonice, Brněnská 200</t>
  </si>
  <si>
    <t>Brněnská 200</t>
  </si>
  <si>
    <t>Slavonice</t>
  </si>
  <si>
    <t>Mateřská škola pro zrakově postižené, České Budějovice, Zachariášova 5</t>
  </si>
  <si>
    <t>Compact 5 HD - přenosná kamerová lupa</t>
  </si>
  <si>
    <t>Mateřská škola a Základní škola, Tábor, třída Čs. armády 925</t>
  </si>
  <si>
    <t>390 03</t>
  </si>
  <si>
    <t>Výukový program Brepta - multilicence</t>
  </si>
  <si>
    <t>Základní škola praktická, Třeboň, Jiráskova 3</t>
  </si>
  <si>
    <t>Jiráskova 3</t>
  </si>
  <si>
    <t>379 01</t>
  </si>
  <si>
    <t>AirObic Mouse</t>
  </si>
  <si>
    <t>Klávesnice k PC pro postižené osoby</t>
  </si>
  <si>
    <t>Základní škola a Mateřská škola Svatý Jan nad Malší</t>
  </si>
  <si>
    <t>čp. 2</t>
  </si>
  <si>
    <t>Svatý Jan nad Malší</t>
  </si>
  <si>
    <t>373 23</t>
  </si>
  <si>
    <t>logopedické zrcadlo 2</t>
  </si>
  <si>
    <t>výukový program MÉĎA99 (multilicence)</t>
  </si>
  <si>
    <t>Střední škola polytechnická, České Budějovice, Nerudova 59</t>
  </si>
  <si>
    <t>Nerudova 59</t>
  </si>
  <si>
    <t>Nájezdové ližiny teleskopické</t>
  </si>
  <si>
    <t>Mateřská škola,  Žár, okres České Budějovice</t>
  </si>
  <si>
    <t>Žár 9</t>
  </si>
  <si>
    <t xml:space="preserve"> Trhové Sviny</t>
  </si>
  <si>
    <t>374 01</t>
  </si>
  <si>
    <t>Taktilní disky (velká sada)</t>
  </si>
  <si>
    <t>Hudební polštář</t>
  </si>
  <si>
    <t>Střední odborné učiliště Liběchov</t>
  </si>
  <si>
    <t>Boží Voda 230</t>
  </si>
  <si>
    <t>Liběchov</t>
  </si>
  <si>
    <t>Sada orfových hudebních nástrojů</t>
  </si>
  <si>
    <t>Symwriter- program pro alternativní komunikaci</t>
  </si>
  <si>
    <t xml:space="preserve">Boardmaker- program pro tvorbu komunikačních tabulek </t>
  </si>
  <si>
    <t>iPad tablet s obalem</t>
  </si>
  <si>
    <t>Základní škola, Ostrava-Mariánské Hory, Karasova 6, příspěvková organizace</t>
  </si>
  <si>
    <t>Karasova 6</t>
  </si>
  <si>
    <t>709 00</t>
  </si>
  <si>
    <t>sada programů Méďa - multilicence</t>
  </si>
  <si>
    <t>Základní škola a Mateřská škola, Ostrava-Poruba, Ukrajinská 19, příspěvková organizace</t>
  </si>
  <si>
    <t>Ukrajinská 19</t>
  </si>
  <si>
    <t>Kolejnice pro závěsný stropní zvedák Handi move.</t>
  </si>
  <si>
    <t>Kovový úchyt k stropnímu zvedáku Handi move 2540.</t>
  </si>
  <si>
    <t>Gen. Svobody 228/8</t>
  </si>
  <si>
    <t>DVD Petit</t>
  </si>
  <si>
    <t>Základní škola pro sluchově postižené a Mateřská škola pro sluchově postižené,  Ostrava-Poruba, příspěvková organizace</t>
  </si>
  <si>
    <t>Spartakovců 1153/5</t>
  </si>
  <si>
    <t>Logopedický kufřík (ARKs Ultimate Tool Box)</t>
  </si>
  <si>
    <t>U Haldy 1586</t>
  </si>
  <si>
    <t>Go Talk 9+</t>
  </si>
  <si>
    <t>Symwriter</t>
  </si>
  <si>
    <t>Základní škola Opava, Šrámkova 4, příspěvková organizace</t>
  </si>
  <si>
    <t>Šrámkova 4</t>
  </si>
  <si>
    <t>Program pro tablet "Brepta"</t>
  </si>
  <si>
    <t>Základní škola Orlová-Poruba Jarní 400 okres Karviná, příspěvková organizace</t>
  </si>
  <si>
    <t>Jarní 400</t>
  </si>
  <si>
    <t>Orlová</t>
  </si>
  <si>
    <t>735 14</t>
  </si>
  <si>
    <t>Základní škola Orlová-Lutyně K. Dvořáčka 1230 okres Karviná, příspěvková organizace</t>
  </si>
  <si>
    <t>K.Dvořáčka 1230</t>
  </si>
  <si>
    <t xml:space="preserve">Orlová-Lutyně </t>
  </si>
  <si>
    <t>Lupa příložní s osvětlením</t>
  </si>
  <si>
    <t>Základní škola a Základní umělecká škola Petřvald Školní 246, příspěvková organizace</t>
  </si>
  <si>
    <t>Školní 246</t>
  </si>
  <si>
    <t>Petřvald</t>
  </si>
  <si>
    <t>735 41</t>
  </si>
  <si>
    <t xml:space="preserve">Tablet  Lenovo YOGA 10,1'' </t>
  </si>
  <si>
    <t>Sestava lavice,židle</t>
  </si>
  <si>
    <t>Stupínek pod tabuli</t>
  </si>
  <si>
    <t>Základní škola Bruntál, Jesenická 10</t>
  </si>
  <si>
    <t>Jesenická 10</t>
  </si>
  <si>
    <t>Sestava Dataprojektor</t>
  </si>
  <si>
    <t>Základní škola a Mateřská škola Horní Město, okres Bruntál, příspěvková organizace</t>
  </si>
  <si>
    <t>Horní Město 231</t>
  </si>
  <si>
    <t>Horní Město</t>
  </si>
  <si>
    <t>793 44</t>
  </si>
  <si>
    <t xml:space="preserve">Edukační box pro autisty </t>
  </si>
  <si>
    <t>Klokánův kufr</t>
  </si>
  <si>
    <t>17. listopadu 6</t>
  </si>
  <si>
    <t>Brepta - multilicence</t>
  </si>
  <si>
    <t>Karviná</t>
  </si>
  <si>
    <t>program Boardmaker v.6</t>
  </si>
  <si>
    <t>komunikátor GO TALK 9</t>
  </si>
  <si>
    <t>Mateřská škola Ostrava-Výškovice, Staňkova 33, příspěvková organizace</t>
  </si>
  <si>
    <t>Mládí 726</t>
  </si>
  <si>
    <t>Ostrava - Výškovice</t>
  </si>
  <si>
    <t>Základní škola Bruntál, Školní 2</t>
  </si>
  <si>
    <t>Školní 2</t>
  </si>
  <si>
    <t>Tyršova  1053</t>
  </si>
  <si>
    <t>Frenštát p.R.</t>
  </si>
  <si>
    <t>744 01</t>
  </si>
  <si>
    <t>Základní škola a Mateřská škola, Frýdlant nad Ostravicí, Náměstí 7, příspěvková organizace</t>
  </si>
  <si>
    <t>Náměstí 7</t>
  </si>
  <si>
    <t>Frýdlant nad Ostravicí</t>
  </si>
  <si>
    <t>739 11</t>
  </si>
  <si>
    <t>Elektronická komunikační tabulka GoTalk NOW + iPad Air 32GB WiFi  + BigGrip + stojan</t>
  </si>
  <si>
    <t>SymWriter program pro alternativní komunikaci</t>
  </si>
  <si>
    <t xml:space="preserve">Nový Jičín </t>
  </si>
  <si>
    <t>Adaptér Inclusive Click-On</t>
  </si>
  <si>
    <t xml:space="preserve"> Lenovo Idea Centre C320 </t>
  </si>
  <si>
    <t>Střední škola, Základní škola a Mateřská škola, Karviná, příspěvková organizace</t>
  </si>
  <si>
    <t>Komenského 614</t>
  </si>
  <si>
    <t xml:space="preserve">Karviná - Nové Město </t>
  </si>
  <si>
    <t>SymWriter licence pro 5 PC</t>
  </si>
  <si>
    <t>Kpt. Vajdy 1a</t>
  </si>
  <si>
    <t>Sedací vak Legend</t>
  </si>
  <si>
    <t>Polohovací a sedací klín 125 cm</t>
  </si>
  <si>
    <t>Polohovací a sedací klín 105 cm</t>
  </si>
  <si>
    <t>Střední škola pedagogická,hotelnictví a služeb,Litoměřice,příspěvková organizace</t>
  </si>
  <si>
    <t>Komenského 3/754</t>
  </si>
  <si>
    <t>Kalkulátor - česky mluvící</t>
  </si>
  <si>
    <t>Sada afrických bubnů</t>
  </si>
  <si>
    <t>Sada koncovek pro hlasovou výchovu</t>
  </si>
  <si>
    <t>Základní škola a Střední škola, Most, Jana Palacha 1534, příspěvková organizace</t>
  </si>
  <si>
    <t>Super Talker</t>
  </si>
  <si>
    <t>Elektronická lupa klasického výhledu CRYSTAL PLUS</t>
  </si>
  <si>
    <t>Základní škola speciální a Praktická škola Litvínov, Šafaříkova 991, okres Most</t>
  </si>
  <si>
    <t>Šafaříkova 991</t>
  </si>
  <si>
    <t>Stůl univerzální bezbariérový</t>
  </si>
  <si>
    <t>Mateřská škola speciální, Žatec, Studentská 1416, okres Louny</t>
  </si>
  <si>
    <t>Studentská 1416</t>
  </si>
  <si>
    <t>Žatec</t>
  </si>
  <si>
    <t>Základní škola a Mateřská škola Litvínov - Janov, Přátelství 160, okres Most</t>
  </si>
  <si>
    <t>Komunikátor-pomůcka s hlasovým výstupem GO TALK 4+,9+,20+</t>
  </si>
  <si>
    <t>Základní škola a Střední škola Krupka, Karla Čapka 270</t>
  </si>
  <si>
    <t>Karla Čapka 270</t>
  </si>
  <si>
    <t>Základní škola s rozšířeným vyučováním informatiky a výpočetní techniky, Teplice, Plynárenská 2953</t>
  </si>
  <si>
    <t>Plynárenská 2953</t>
  </si>
  <si>
    <t>Ruční kamerová lupa Bierly Mouse</t>
  </si>
  <si>
    <t>Základní škola s rozšířenou výukou tělesné výchovy, Teplice, Na Stínadlech 2386</t>
  </si>
  <si>
    <t>Na Stínadlech 2386</t>
  </si>
  <si>
    <t>Mateřská škola Děčín II, Riegrova 454/12, příspěvková organizace</t>
  </si>
  <si>
    <t>Riegrova 454/12</t>
  </si>
  <si>
    <t>Děčín II</t>
  </si>
  <si>
    <t>Mateřská škola Varnsdorf, Nezvalova 2024, příspěvková organizace</t>
  </si>
  <si>
    <t xml:space="preserve">Nezvalova 2024 </t>
  </si>
  <si>
    <t>SymWriter licence pro 5PC</t>
  </si>
  <si>
    <t>Základní škola a Mateřská škola Heřmanov, okres Děčín</t>
  </si>
  <si>
    <t>Přemyslovců 2209</t>
  </si>
  <si>
    <t>Heřmanov 120</t>
  </si>
  <si>
    <t>Děčín 2</t>
  </si>
  <si>
    <t>Komunikační systém VOKS</t>
  </si>
  <si>
    <t>Základní škola Louny,Přemyslovců 2209,příspěvková organizace</t>
  </si>
  <si>
    <t xml:space="preserve">Sklopná lavice </t>
  </si>
  <si>
    <t>Základní škola a Mateřská škola, Žatec, Dvořákova 24, okres Louny</t>
  </si>
  <si>
    <t>Dvořákova 24</t>
  </si>
  <si>
    <t>Dětská polohovací sedačka TOBI 2</t>
  </si>
  <si>
    <t>Základní škola Panenský Týnec, okres Louny</t>
  </si>
  <si>
    <t>Panenský Týnec 166</t>
  </si>
  <si>
    <t>Panenský Týnec</t>
  </si>
  <si>
    <t>Sedací pytel,molitanová sestava BIG KM2302-07,4 ks žíněnka</t>
  </si>
  <si>
    <t>Demonstrační obrázky</t>
  </si>
  <si>
    <t>Mateřská škola Obrnice, okres Most, příspěvková organizace</t>
  </si>
  <si>
    <t>Nová výstavba 168</t>
  </si>
  <si>
    <t>Obrnice</t>
  </si>
  <si>
    <t>Lavice se sklopnou deskou</t>
  </si>
  <si>
    <t>Základní škola a Mateřská škola, Hora Svaté Kateřiny, nám. Pionýrů 1, okr. Most</t>
  </si>
  <si>
    <t>nám.Pionýrů 1</t>
  </si>
  <si>
    <t>Hora Svaté Kateřiny</t>
  </si>
  <si>
    <t>Výukový program Petit-sada</t>
  </si>
  <si>
    <t>Mateřská škola Olgy Havlové Kadaň,ul. Kpt. Jaroše 581, příspěvková organizace</t>
  </si>
  <si>
    <t>Kpt.Jaroše 581</t>
  </si>
  <si>
    <t>Kadaň</t>
  </si>
  <si>
    <t>Big Keys</t>
  </si>
  <si>
    <t>Big track - alternativní myš</t>
  </si>
  <si>
    <t>Edukační box pro autisty</t>
  </si>
  <si>
    <t>Základní škola a Mateřská škola, Chomutov, 17. listopadu 4728, příspěvková organizace</t>
  </si>
  <si>
    <t>17.listopadu 4728</t>
  </si>
  <si>
    <t>Pracovní box pro autistu</t>
  </si>
  <si>
    <t>Základní škola a mateřská škola Radonice, okres Chomutov</t>
  </si>
  <si>
    <t>Radonice 165</t>
  </si>
  <si>
    <t>Radonice</t>
  </si>
  <si>
    <t>Mateřská škola Štětí, příspěvková organizace</t>
  </si>
  <si>
    <t>Stračenská 561</t>
  </si>
  <si>
    <t>Základní škola, Most, U Stadionu 1028, příspěvková organizace</t>
  </si>
  <si>
    <t>U Stadionu 1028</t>
  </si>
  <si>
    <t>Interaktivní tabule</t>
  </si>
  <si>
    <t>Základní škola Horní Beřkovice, okres Litoměřice</t>
  </si>
  <si>
    <t>Podřipská 15</t>
  </si>
  <si>
    <t>Horní Beřkovice</t>
  </si>
  <si>
    <t>Pragram Dys Com</t>
  </si>
  <si>
    <t>Mentio hlas</t>
  </si>
  <si>
    <t>Mentio zvuky</t>
  </si>
  <si>
    <t>Mateřská škola, Hrdlovská 661, 417 05 Osek, okres Teplice</t>
  </si>
  <si>
    <t>Hrdlovská 661</t>
  </si>
  <si>
    <t>I Pad air 32G wifi Silver a White + obal</t>
  </si>
  <si>
    <t>Mateřská škola Nový Hrádek</t>
  </si>
  <si>
    <t>Hradní 102</t>
  </si>
  <si>
    <t>Mateřská škola Láň, Rychnov nad Kněžnou, Českých bratří 1387</t>
  </si>
  <si>
    <t>Českých bratří 1387</t>
  </si>
  <si>
    <t>2. mateřská škola, Nová Paka, Školní 1257</t>
  </si>
  <si>
    <t>Školní 1257</t>
  </si>
  <si>
    <t>interaktivní tabule SMART Board</t>
  </si>
  <si>
    <t>GO Talk 32+</t>
  </si>
  <si>
    <t>Digitální lupa Mano</t>
  </si>
  <si>
    <t>Základní škola, Broumov, Kladská 164</t>
  </si>
  <si>
    <t>Kladská 164</t>
  </si>
  <si>
    <t>Broumov</t>
  </si>
  <si>
    <t>550 01</t>
  </si>
  <si>
    <t>Dataprojektor BenQ MW 621ST</t>
  </si>
  <si>
    <t>Mateřská škola speciální, Trutnov, Na Struze 124</t>
  </si>
  <si>
    <t>541 01</t>
  </si>
  <si>
    <t>Dataprojektor s držákem</t>
  </si>
  <si>
    <t xml:space="preserve"> Základní škola speciální, Jaroměř, Palackého 142 </t>
  </si>
  <si>
    <t>PALACKÉHO 142</t>
  </si>
  <si>
    <t>JAROMĚŘ</t>
  </si>
  <si>
    <t>551 01</t>
  </si>
  <si>
    <t>ELEKTRICKÝ ZVEDÁK SE ZÁVĚSNOU TOALETNÍ SEDAČKOU S PÁSEM</t>
  </si>
  <si>
    <t>ITALK2-JEDNODUCHÝ KOMUNIKÁTOR</t>
  </si>
  <si>
    <t>Software pro žáky s mentálním postižením</t>
  </si>
  <si>
    <t>Základní škola, Vrchlabí, nám. Míru 283</t>
  </si>
  <si>
    <t>nám. Míru 283</t>
  </si>
  <si>
    <t>Perkusní nastroje a bubny</t>
  </si>
  <si>
    <t>1 souprava</t>
  </si>
  <si>
    <t xml:space="preserve"> Základní škola a Praktická škola, Rychnov nad Kněžnou, Kolowratská 485 </t>
  </si>
  <si>
    <t>Pyramida zážitků IV.</t>
  </si>
  <si>
    <t>Polohovací matrace Grande L</t>
  </si>
  <si>
    <t xml:space="preserve"> Základní škola a Mateřská škola, Černý Důl, okres Trutnov </t>
  </si>
  <si>
    <t>Čistá v Krkonoších 140</t>
  </si>
  <si>
    <t>Černý Důl</t>
  </si>
  <si>
    <t>543 44</t>
  </si>
  <si>
    <t>Dys CD ROM serv. Verze</t>
  </si>
  <si>
    <t>Mat. Objevitel CD ROM servr.verze</t>
  </si>
  <si>
    <t>Mateřská škola, Žacléř</t>
  </si>
  <si>
    <t>B. Němcové 373</t>
  </si>
  <si>
    <t>Žacléř</t>
  </si>
  <si>
    <t>Počítačový program MENTIO</t>
  </si>
  <si>
    <t>Základní škola speciální, Blansko, Žižkova 27</t>
  </si>
  <si>
    <t>Žižkova 27/1919</t>
  </si>
  <si>
    <t>Blansko</t>
  </si>
  <si>
    <t>Go Talk  - vícevzkazový komunikátor</t>
  </si>
  <si>
    <t>Mateřská škola,Základní škola a Praktická škola, Boskovice, Štefánikova 2</t>
  </si>
  <si>
    <t>Výukové programy PETIT - sada Méďa</t>
  </si>
  <si>
    <t>Pomůcka pro rozvoj orofaciální oblasti</t>
  </si>
  <si>
    <t>ABC do školy-CD ROM</t>
  </si>
  <si>
    <t>Mateřská škola speciální, Základní škola speciální a Praktická škola ELPIS, Brno, Koperníkova 2/4</t>
  </si>
  <si>
    <t>615 00</t>
  </si>
  <si>
    <t>RELAX VAK KUŘE 160 cm</t>
  </si>
  <si>
    <t>POLOHOVACÍ VAK KamPet 190 cm</t>
  </si>
  <si>
    <t>MŠ a ZŠ pro sluchově postižené, Brno, Novoměstská 21</t>
  </si>
  <si>
    <t>Novoměstská 21</t>
  </si>
  <si>
    <t>Mateřská škola a Základní škola pro tělesně postižené, Brno, Kociánka 6</t>
  </si>
  <si>
    <t>Kociánka 6</t>
  </si>
  <si>
    <t>Symwriter- výukový program</t>
  </si>
  <si>
    <t>Pinguino Junior + pracovní plocha</t>
  </si>
  <si>
    <t>Pinguino Senior + pracovní plocha</t>
  </si>
  <si>
    <t>Výškově nastavitalná pracovní plocha</t>
  </si>
  <si>
    <t>Speciální židle</t>
  </si>
  <si>
    <t>Polohovací matrace</t>
  </si>
  <si>
    <t>Boardmaker (program pro AAK)</t>
  </si>
  <si>
    <t>Základní škola, Praktická škola a Dětský domov, Brno, Vídeňská 26/28</t>
  </si>
  <si>
    <t>Vídeňská 26/28</t>
  </si>
  <si>
    <t>Výukový program pro tvorbu komunikačních pomůcek</t>
  </si>
  <si>
    <t>Výukový program pro rozvoj aktivní kom.</t>
  </si>
  <si>
    <t>Oboustranná tabule s aktivitami</t>
  </si>
  <si>
    <t>Střední škola pro tělesně postižené GEMINI</t>
  </si>
  <si>
    <t xml:space="preserve">Set krájecích a vykrajovacích pomůcek </t>
  </si>
  <si>
    <t>Střední škola a Základní škola Tišnov</t>
  </si>
  <si>
    <t>nám. Míru 22</t>
  </si>
  <si>
    <t>00053198</t>
  </si>
  <si>
    <t>výukový program Brepta</t>
  </si>
  <si>
    <t>výukový program Méďa počítá</t>
  </si>
  <si>
    <t>Školní 1</t>
  </si>
  <si>
    <t>Mikulov</t>
  </si>
  <si>
    <t>polohovací lůžko</t>
  </si>
  <si>
    <t>Mateřská škola a Základní škola, Hodonín, nám.B. Martinů 5</t>
  </si>
  <si>
    <t>Ergoterapie ruky</t>
  </si>
  <si>
    <t>Mateřská škola a Základní škola, Kyjov, Školní 3208</t>
  </si>
  <si>
    <t>Školní 3208</t>
  </si>
  <si>
    <t>Kyjov</t>
  </si>
  <si>
    <t>00567043</t>
  </si>
  <si>
    <t>Interaktivní tabule vč. SW vybavení nutného k jejímu provozu a k tvorbě výukových programů pro žáky</t>
  </si>
  <si>
    <t>Mateřská škola a Základní škola, Kyjov, Za Humny 3304</t>
  </si>
  <si>
    <t>Za Humny 3304</t>
  </si>
  <si>
    <t>Veselí n. Mor.</t>
  </si>
  <si>
    <t>Mechanický vozík Avanti junior</t>
  </si>
  <si>
    <t>Apple iPad Air2     16 GB</t>
  </si>
  <si>
    <t>Vřesovice 243</t>
  </si>
  <si>
    <t>Vřesovice</t>
  </si>
  <si>
    <t xml:space="preserve"> Mateřská škola, Hodonín, Sídlištní 2, příspěvková org.</t>
  </si>
  <si>
    <t>Střední škola Strážnice</t>
  </si>
  <si>
    <t>J. Skácela 890</t>
  </si>
  <si>
    <t>Strážnice</t>
  </si>
  <si>
    <t>Optická myš - speciální</t>
  </si>
  <si>
    <t>Klávesnice k PC - speciální</t>
  </si>
  <si>
    <t>Polohovací křeslo DOMYA</t>
  </si>
  <si>
    <t>Univerzální elektronická komunikační tabulka Altík</t>
  </si>
  <si>
    <t>Komunikátor GO TALK 32</t>
  </si>
  <si>
    <t>Sym Writer licence pro 5 PC</t>
  </si>
  <si>
    <t>Gymnázium, Střední pedagogická škola, Obchodní akademie a Jazyková škola s právem státní jazykové zkoušky Znojmo</t>
  </si>
  <si>
    <t>Pontassievská 3</t>
  </si>
  <si>
    <t>Lupa ZOOMAX SNOW</t>
  </si>
  <si>
    <t>Mateřská škola Blansko, příspěvková organizace</t>
  </si>
  <si>
    <t>Divišova 2a</t>
  </si>
  <si>
    <t>Mateřská škola Blansko, Údolní 8, příspěv. organizace</t>
  </si>
  <si>
    <t>Údolní 8</t>
  </si>
  <si>
    <t>Eduarda  Ušela 472</t>
  </si>
  <si>
    <t>Velké Opatovice</t>
  </si>
  <si>
    <t>Základní škola a Mateřská škola Křtiny</t>
  </si>
  <si>
    <t>Křtiny 240</t>
  </si>
  <si>
    <t>Křtiny</t>
  </si>
  <si>
    <t>Logopedické zrcadlo velké</t>
  </si>
  <si>
    <t>Balíček programů LOGICO PICCOLO</t>
  </si>
  <si>
    <t>Základní škola Lipůvka, příspěvková organizace, Lipůvka 283, 679 22 Lipůvka</t>
  </si>
  <si>
    <t>Lipůvka 283</t>
  </si>
  <si>
    <t>Lipůvka</t>
  </si>
  <si>
    <t>Výukový program DysCom 3.1 - serverová verze</t>
  </si>
  <si>
    <t>Mateřská škola Brno</t>
  </si>
  <si>
    <t>Hněvkovského 62</t>
  </si>
  <si>
    <t>MŠ Pomněnky, Brno, Oblá 51</t>
  </si>
  <si>
    <t>Oblá 51</t>
  </si>
  <si>
    <t>Mateřská škola Studánka, Brno, Ondrova 25, příspěvková organizace</t>
  </si>
  <si>
    <t>Ondrova 25</t>
  </si>
  <si>
    <t>Mateřská škola, Beruška, Brno, Plovdivská 6</t>
  </si>
  <si>
    <t>Plovdivská 6</t>
  </si>
  <si>
    <t>Mateřská škola Brno, Slunná 25, přísp. organizace</t>
  </si>
  <si>
    <t>Sestava určená k pohybu</t>
  </si>
  <si>
    <t>Mateřská škola Brno, Jihomoravské nám. 5, příspěvková organizace</t>
  </si>
  <si>
    <t>Jihomoravské náměstí  5</t>
  </si>
  <si>
    <t>Mentio slovní zásoba</t>
  </si>
  <si>
    <t>Zelná 70</t>
  </si>
  <si>
    <t>aktivní kruh</t>
  </si>
  <si>
    <t>Mateřská škola Brno, Zelná 70, příspěvková organizace</t>
  </si>
  <si>
    <t>Mateřská škola Brno, Měřičkova 46</t>
  </si>
  <si>
    <t>Měřičkova 46</t>
  </si>
  <si>
    <t>Dataprojektor Epson EB-X20 + nástěnné plátno</t>
  </si>
  <si>
    <t>Mentio Slovní zásoba</t>
  </si>
  <si>
    <t>Zdravotní vak polohovací Kampet Ring 120cm - MEDIK</t>
  </si>
  <si>
    <t>Mateřská škola Pohádka, Brno, Běloruská 4, přísp. org.</t>
  </si>
  <si>
    <t>Běloruská 4</t>
  </si>
  <si>
    <t>Logopedárium od A do Ž</t>
  </si>
  <si>
    <t>Mateřská škola Brno, Amerlingova 4, přísp. org.</t>
  </si>
  <si>
    <t>Amerlingova 743</t>
  </si>
  <si>
    <t>Autistický balíček strukturovaného učení</t>
  </si>
  <si>
    <t>ASUS tablet</t>
  </si>
  <si>
    <t>Mateřská škola, Brno, Bosonožská 4</t>
  </si>
  <si>
    <t>Bosonožská 4</t>
  </si>
  <si>
    <t>Mateřská škola Pohádka, Brno, Bratří Pelíšků 7, příspěvková organizace</t>
  </si>
  <si>
    <t>Bratří Pelíšků 7</t>
  </si>
  <si>
    <t>Perličkový polohovací vak KamPet Ring Medik 120</t>
  </si>
  <si>
    <t>Základní škola, Brno, Bosonožská 9, přísp. organizace</t>
  </si>
  <si>
    <t>Bosonožská 9</t>
  </si>
  <si>
    <t>625 00</t>
  </si>
  <si>
    <t>Základní škola Brno, Masarova 11, př.org.</t>
  </si>
  <si>
    <t>Masarova 11</t>
  </si>
  <si>
    <t>Globální slabikář 2</t>
  </si>
  <si>
    <t>Brepta</t>
  </si>
  <si>
    <t>Základní škola, Brno, Novolíšeňská 10, příspěvková organizace</t>
  </si>
  <si>
    <t>Novolíšeňská 10</t>
  </si>
  <si>
    <t>Základní škola a mateřská škola Brno, Jihomoravské náměstí 2, příspěvková organizace</t>
  </si>
  <si>
    <t>Jihomoravské nám. 2</t>
  </si>
  <si>
    <t>627 00</t>
  </si>
  <si>
    <t>Waldorfská základní škola a mateřská škola Brno, Plovdivská 8, příspěvková organizace</t>
  </si>
  <si>
    <t>Plovdivská 8</t>
  </si>
  <si>
    <t>Program BOARDMAKER</t>
  </si>
  <si>
    <t>Základní škola, Brno, Košinova 22</t>
  </si>
  <si>
    <t>Košinova 22</t>
  </si>
  <si>
    <t>Sada programů MÉĎA</t>
  </si>
  <si>
    <t>BREPTA - Rozvoj komunikačních dovedností</t>
  </si>
  <si>
    <t>Základní škola a Mateřská škola, Brno, Jana Broskvy 3</t>
  </si>
  <si>
    <t>Jana Broskvy 3</t>
  </si>
  <si>
    <t>Sada programů Méďa- multi licence</t>
  </si>
  <si>
    <t>Sada programů Brepta</t>
  </si>
  <si>
    <t>Základní škola a Mateřská škola Brno, Merhautova 37</t>
  </si>
  <si>
    <t>Merhautova 37</t>
  </si>
  <si>
    <t>Základní škola, Brno, Jasanová 2, příspěvková organizace</t>
  </si>
  <si>
    <t>Jasanová 647/2</t>
  </si>
  <si>
    <t>výukové programy pro ČJ, M, AJ</t>
  </si>
  <si>
    <t>výukových programů Mentio</t>
  </si>
  <si>
    <t>ZŠ Brno, Horácké náměstí</t>
  </si>
  <si>
    <t>Horácké nám.13</t>
  </si>
  <si>
    <t>Interaktivní učebnice matematiky pro 5.ročník</t>
  </si>
  <si>
    <t>Základní škola Brno, Heyrovského 32</t>
  </si>
  <si>
    <t>Heyrovského 32</t>
  </si>
  <si>
    <t>ABC Do školy (CD -ROM serverová verze)</t>
  </si>
  <si>
    <t>Mateřská škola Čebín,okres Brno-venkov,příspěv.org</t>
  </si>
  <si>
    <t>Čebín 431</t>
  </si>
  <si>
    <t>Čebín</t>
  </si>
  <si>
    <t>Mateřská škola, Jiříkovice, okres Brno-venkov, příspěvková organizace</t>
  </si>
  <si>
    <t>Jiříkovice, Nová 185</t>
  </si>
  <si>
    <t>Šlapanice</t>
  </si>
  <si>
    <t>Mateřská škola Přibyslavice, okres Brno-venkov, příspěvková organizace</t>
  </si>
  <si>
    <t>Sokolská 44</t>
  </si>
  <si>
    <t>Přibyslavice</t>
  </si>
  <si>
    <t>Symwriter program pro děti s vadami řeči</t>
  </si>
  <si>
    <t>Brepta výukový program</t>
  </si>
  <si>
    <t xml:space="preserve">Logopedické zrcadlo </t>
  </si>
  <si>
    <t>Mateřská škola Zahrádka, Šlapanice, okres Brno-venkov, příspěvková organizace</t>
  </si>
  <si>
    <t>Havlíčkova 1444/8</t>
  </si>
  <si>
    <t xml:space="preserve">Šlapanice </t>
  </si>
  <si>
    <t>Mateřská škola Sluníčko, Tišnov, Na Rybníčku 1700</t>
  </si>
  <si>
    <t>Na Rybníčku 1700</t>
  </si>
  <si>
    <t>Mateřská škola, Zbraslav, okres Brno-venkov,příspěvková organizace</t>
  </si>
  <si>
    <t>Komenského 325</t>
  </si>
  <si>
    <t>Zbraslav</t>
  </si>
  <si>
    <t>Mateřská škola  Duha Oslavany, okres Brno-venkov, příspěvková organizace</t>
  </si>
  <si>
    <t>Sportovní 12</t>
  </si>
  <si>
    <t>Oslavany</t>
  </si>
  <si>
    <t>SymWriter licence pro 5 PC </t>
  </si>
  <si>
    <t>Mateřská škola, Tišnov, Horova 960, příspěvková organizace</t>
  </si>
  <si>
    <t>Horova 960</t>
  </si>
  <si>
    <t>Univerzální komunikační tabulka UKT GoTalk NOW</t>
  </si>
  <si>
    <t>Základní škola a Mateřská škola T.G.Masaryka Drásov, okres Brno - venkov</t>
  </si>
  <si>
    <t>Drásov 167</t>
  </si>
  <si>
    <t>Drásov</t>
  </si>
  <si>
    <t>mobilní dotykové zařízení</t>
  </si>
  <si>
    <t>Základní škola T. G. Masaryka Hrušovany u Brna, okr. Brno - venkov, příspěvková organizace</t>
  </si>
  <si>
    <t>Masarykova 167</t>
  </si>
  <si>
    <t>Hrušovany u Brna</t>
  </si>
  <si>
    <t>DysCom</t>
  </si>
  <si>
    <t>Mentio komplet</t>
  </si>
  <si>
    <t>Mluvení je hra - logopedie</t>
  </si>
  <si>
    <t>Růžová 7</t>
  </si>
  <si>
    <t>Ivančice</t>
  </si>
  <si>
    <t>Software Symwriter</t>
  </si>
  <si>
    <t>Základní škola Modřice, okres Brno-venkov, příspěvková organizace</t>
  </si>
  <si>
    <t>Benešova 332</t>
  </si>
  <si>
    <t>Modřice</t>
  </si>
  <si>
    <t>Interaktivní učebnice Čj I.-V.</t>
  </si>
  <si>
    <t>Základní škola a mateřská škola Neslovice, okres Brno-venkov, příspěvková organizace</t>
  </si>
  <si>
    <t>Hlavní 71</t>
  </si>
  <si>
    <t>Neslovice</t>
  </si>
  <si>
    <t>Základní škola a Mateřská škola Nová Ves, okres Brno - venkov příspěvková organizace</t>
  </si>
  <si>
    <t>Nová Ves 18</t>
  </si>
  <si>
    <t>Základní škola T.G.Masaryka Rajhrad, okres Brno-venkov, příspěvková organizace</t>
  </si>
  <si>
    <t>Havlíčkova 452</t>
  </si>
  <si>
    <t>Rajhrad</t>
  </si>
  <si>
    <t>ClaroRead - ClaroRead Full Ed.: Plus (DVD) &amp; Std (PEN)</t>
  </si>
  <si>
    <t>Základní škola, Šlapanice, okres Brno - venkov, příspěvková organizace</t>
  </si>
  <si>
    <t>Masarykovo nám. 1594/16</t>
  </si>
  <si>
    <t>notebook</t>
  </si>
  <si>
    <t>Základní škola a mateřská škola Těšany, okres Brno-venkov, příspěvková organizace</t>
  </si>
  <si>
    <t>Těšany 305</t>
  </si>
  <si>
    <t>Těšany</t>
  </si>
  <si>
    <t>Tablet + program (logopedie)</t>
  </si>
  <si>
    <t>Základní škola, Tišnov, Smíškova 840</t>
  </si>
  <si>
    <t>Smíškova 840</t>
  </si>
  <si>
    <t>Polohovací vak – spastik</t>
  </si>
  <si>
    <t>Základní škola a mateřská škola Troubsko, okres Brno-venkov</t>
  </si>
  <si>
    <t>Školní 11</t>
  </si>
  <si>
    <t>Troubsko</t>
  </si>
  <si>
    <t>Základní škola a Mateřská škola Viničné Šumice, okres Brno-venkov, příspěvková organizace</t>
  </si>
  <si>
    <t>Viničné Šumice 42</t>
  </si>
  <si>
    <t>Viničné Šumice</t>
  </si>
  <si>
    <t>iPad 16GB</t>
  </si>
  <si>
    <t>Základní škola, Základní umělecká škola a Mateřská škola, Lomnice</t>
  </si>
  <si>
    <t>Tišnovská 362</t>
  </si>
  <si>
    <t>Lomnice</t>
  </si>
  <si>
    <t>Tablet Lenovo Idea</t>
  </si>
  <si>
    <t>Základní škola a Mateřská škola Boleradice, okres Břeclav - příspěvková organizace</t>
  </si>
  <si>
    <t>Boleradice 57</t>
  </si>
  <si>
    <t>Boleradice</t>
  </si>
  <si>
    <t>výukový program Dyslexie 2</t>
  </si>
  <si>
    <t>tablet ASUS T 100TA</t>
  </si>
  <si>
    <t xml:space="preserve">Základní škola a Mateřská škola Bořetice, okres Břeclav, příspěvková organizace </t>
  </si>
  <si>
    <t>Bořetice 112</t>
  </si>
  <si>
    <t xml:space="preserve">Bořetice </t>
  </si>
  <si>
    <t>Základní škola Břeclav, Slovácká 40</t>
  </si>
  <si>
    <t>Slovácká 40</t>
  </si>
  <si>
    <t>Břeclav</t>
  </si>
  <si>
    <t>Dyslektik PC program Kajoko</t>
  </si>
  <si>
    <t>Sada PC programů Méďa Petit</t>
  </si>
  <si>
    <t>Základní škola Podivín, okres Břeclav</t>
  </si>
  <si>
    <t>Masarykovo náměstí 230</t>
  </si>
  <si>
    <t>Podivín</t>
  </si>
  <si>
    <t>Výukové programy  Čj</t>
  </si>
  <si>
    <t>Základní škola a Mateřská škola Uherčice, okres Břeclav</t>
  </si>
  <si>
    <t>Uherčice 24</t>
  </si>
  <si>
    <t>Uherčice</t>
  </si>
  <si>
    <t>Sada programů Méďa</t>
  </si>
  <si>
    <t>Mateřská škola Hodonín, Družstevní čtvrť 3149, příspěvková organizace</t>
  </si>
  <si>
    <t>Družstevní čtvrť 3149</t>
  </si>
  <si>
    <t>BREPTA</t>
  </si>
  <si>
    <t>SYMWRITER</t>
  </si>
  <si>
    <t>Mateřská škola Strážnice, Smetanova 1539, okres Hodonín, příspěvková organizace</t>
  </si>
  <si>
    <t>Smetanova 1539</t>
  </si>
  <si>
    <t>SW Mentio slovní zásoba</t>
  </si>
  <si>
    <t>Mateřská škola Veselí nad Moravou, Hutník 1496</t>
  </si>
  <si>
    <t>Hutník 1496</t>
  </si>
  <si>
    <t>Veselí nad Mor.</t>
  </si>
  <si>
    <t>Mateřská škola Vřesovice</t>
  </si>
  <si>
    <t>Vřesovice 250</t>
  </si>
  <si>
    <t>Ježov</t>
  </si>
  <si>
    <t>Základní škola T.G. Masaryka a Mateřská škola, Hovorany, příspěvková organizace</t>
  </si>
  <si>
    <t>Hovorany 594</t>
  </si>
  <si>
    <t>Hovorany</t>
  </si>
  <si>
    <t>Notebook s numerickou klávesnicí</t>
  </si>
  <si>
    <t>Program pro převod textu do mluvené řeči</t>
  </si>
  <si>
    <t>Základní škola a Mateřská škola Petrov, okres Hodonín, příspěvková organizace</t>
  </si>
  <si>
    <t>Petrov 281</t>
  </si>
  <si>
    <t>Petrov</t>
  </si>
  <si>
    <t xml:space="preserve">Mluvení je hra </t>
  </si>
  <si>
    <t>Základní škola a Mateřská škola Strážovice, okres Hodonín, příspěvková organizace</t>
  </si>
  <si>
    <t>Strážovice 36</t>
  </si>
  <si>
    <t>Strážovice</t>
  </si>
  <si>
    <t>software Mentio®.</t>
  </si>
  <si>
    <t>Základní škola a mateřská škola Uhřice, okres Hodonín</t>
  </si>
  <si>
    <t>Uhřice 90</t>
  </si>
  <si>
    <t>Uhřice</t>
  </si>
  <si>
    <t>Masarykova základní škola Vracov, okres Hodonín</t>
  </si>
  <si>
    <t>Komenského 950</t>
  </si>
  <si>
    <t>Vracov</t>
  </si>
  <si>
    <t xml:space="preserve">Zvětšovací program s hlasovou podporou </t>
  </si>
  <si>
    <t>Mluvící kalkulátor pro nevidomé</t>
  </si>
  <si>
    <t>Mateřská škola Rousínov</t>
  </si>
  <si>
    <t>Habrovanská 328/5</t>
  </si>
  <si>
    <t>Rousínov</t>
  </si>
  <si>
    <t>Mateřská škola Sochorova, Vyškov, příspěvková organizace</t>
  </si>
  <si>
    <t>Sochorova 588/13a</t>
  </si>
  <si>
    <t>Vyškov</t>
  </si>
  <si>
    <t>Základní škola a mateřská škola Bohdalice, okr. Vyškov, p.o.</t>
  </si>
  <si>
    <t>Bohdalice 1</t>
  </si>
  <si>
    <t>Bohdalice</t>
  </si>
  <si>
    <t>iPad Air 2, 64 GB</t>
  </si>
  <si>
    <t>Základní škola Rousínov, okres Vyškov</t>
  </si>
  <si>
    <t>Habrovanská 312/3</t>
  </si>
  <si>
    <t>zvětšovací program s hlasovou podporou Zoom text 9 Zvětšovač/odečítač + SMA + Eliška</t>
  </si>
  <si>
    <t>Počítač HP ProDesk 400G2 MT i 34150/4G/500GB</t>
  </si>
  <si>
    <t>Kalkulátor česky mluvící Doublecheck -xl</t>
  </si>
  <si>
    <t>Základní škola Vyškov, Morávkova 40, příspěvková organizace</t>
  </si>
  <si>
    <t>Morávkova 492/40</t>
  </si>
  <si>
    <t>Základní škola a Mateřská škola Vyškov, Letní pole, příspěvková organizace</t>
  </si>
  <si>
    <t>Sídliště Osvobození 682/56</t>
  </si>
  <si>
    <t>DysCom - serverová verze (software)</t>
  </si>
  <si>
    <t>Tablet s odnímatelnou nebo otočnou klávesnicí ("2 v 1")</t>
  </si>
  <si>
    <t>Mateřská škola Korolupy, okres Znojmo, příspěvková organizace</t>
  </si>
  <si>
    <t>Korolupy 72</t>
  </si>
  <si>
    <t>Korolupy</t>
  </si>
  <si>
    <t>Ipad Air 2</t>
  </si>
  <si>
    <t>Mateřská škola, Kuchařovice, okres Znojmo, příspěvková organizace</t>
  </si>
  <si>
    <t>Okružní 297</t>
  </si>
  <si>
    <t>Kuchařovice</t>
  </si>
  <si>
    <t>Mateřská škola,Znojmo,Holandská 2, příspěvková organizace</t>
  </si>
  <si>
    <t>Holandská 2</t>
  </si>
  <si>
    <t>Základní škola a mateřská škola, Blížkovice, okr. Znojmo příspěvková organizace</t>
  </si>
  <si>
    <t>Blížkovice 220</t>
  </si>
  <si>
    <t>Blížkovice</t>
  </si>
  <si>
    <t>Základní škola Lubnice, okres Znojmo</t>
  </si>
  <si>
    <t>Lubnice 20</t>
  </si>
  <si>
    <t>Lubnice</t>
  </si>
  <si>
    <t>Základní škola, Znojmo, Mládeže 3</t>
  </si>
  <si>
    <t>Mládeže 3</t>
  </si>
  <si>
    <t>669 02</t>
  </si>
  <si>
    <t>DysCom CD-ROM serverová verze</t>
  </si>
  <si>
    <t>Základní škola, Znojmo, náměstí Republiky 9</t>
  </si>
  <si>
    <t>nám. Republiky 9</t>
  </si>
  <si>
    <t xml:space="preserve">Znojmo </t>
  </si>
  <si>
    <t>Čtení jako hraní I</t>
  </si>
  <si>
    <t>Čtení jako hraní II</t>
  </si>
  <si>
    <t>Interaktivní učebnice Čj I.-V.díl</t>
  </si>
  <si>
    <t>Základní škola, Znojmo, Václavské náměstí 8, příspěvková organizace</t>
  </si>
  <si>
    <t>Václavské náměstí 8</t>
  </si>
  <si>
    <t>Balíček pro dyskalkuliky</t>
  </si>
  <si>
    <t>Základní škola JUDr. Josefa Mareše a Mateřská škola, Znojmo, Klášterní 2, příspěvková organizace</t>
  </si>
  <si>
    <t>Klášterní 2</t>
  </si>
  <si>
    <t>Lupa LOOKY TV Plus</t>
  </si>
  <si>
    <t>U Trojice 2104</t>
  </si>
  <si>
    <t>Polohovací lehátko</t>
  </si>
  <si>
    <t>Projektor set GL100</t>
  </si>
  <si>
    <t>Univerzální židle</t>
  </si>
  <si>
    <t>Polohovací vozík</t>
  </si>
  <si>
    <t>Základní škola Přibyslav</t>
  </si>
  <si>
    <t>Česká 31</t>
  </si>
  <si>
    <t>Přibyslav</t>
  </si>
  <si>
    <t>Cyrilometodějská 22</t>
  </si>
  <si>
    <t xml:space="preserve">Třebíč </t>
  </si>
  <si>
    <t xml:space="preserve">končetinový trenažer </t>
  </si>
  <si>
    <t>Polohovací pomůcka pro bazální stimulaci</t>
  </si>
  <si>
    <t>Výukový software Mentio (multilicence)</t>
  </si>
  <si>
    <t>DysCom 3.1.</t>
  </si>
  <si>
    <t>Police s textilní dekorací a hudebními nástroji</t>
  </si>
  <si>
    <t>Základní škola Pelhřimov, Komenského 1326</t>
  </si>
  <si>
    <t>Komenského 1326</t>
  </si>
  <si>
    <t>Pelhřimov</t>
  </si>
  <si>
    <t>Polohovací zřízení PINGUINO</t>
  </si>
  <si>
    <t>Základní škola a mateřská škola Březník, příspěvková organizace</t>
  </si>
  <si>
    <t>Březník 89</t>
  </si>
  <si>
    <t>Březník</t>
  </si>
  <si>
    <t>Základní škola a mateřská škola Košetice</t>
  </si>
  <si>
    <t>Košetice 165</t>
  </si>
  <si>
    <t>Košetice</t>
  </si>
  <si>
    <t>PC sestava pro postiž. se sp. myší a kláves.</t>
  </si>
  <si>
    <t xml:space="preserve">Software Silcom </t>
  </si>
  <si>
    <t>Základní školy  a Mateřská škola Velká Losenice, příspěvková organizace</t>
  </si>
  <si>
    <t>VELKÁ LOSENICE 248</t>
  </si>
  <si>
    <t xml:space="preserve">VELKÁ LOSENICE </t>
  </si>
  <si>
    <t>605 75 255</t>
  </si>
  <si>
    <t>Čtení jako hraní I - dyslexie - výukový program - multilicence</t>
  </si>
  <si>
    <t>Čtení jako hraní II - dyslexie - výukový program - multilicence</t>
  </si>
  <si>
    <t>výukový program pro nápravu logopedických vad - multilicence</t>
  </si>
  <si>
    <t>Základní škola Polná, okres Jihlava</t>
  </si>
  <si>
    <t>Poděbradova 79</t>
  </si>
  <si>
    <t>Polná</t>
  </si>
  <si>
    <t>Stolní počítač s monitorem, OS WIN</t>
  </si>
  <si>
    <t>Základní škola a Mateřská škola Kamenice, okr. Jihlava, příspěvková organizace</t>
  </si>
  <si>
    <t>Kamenice 402</t>
  </si>
  <si>
    <t>Kamenice</t>
  </si>
  <si>
    <t>Interaktivní projektor</t>
  </si>
  <si>
    <t>Symwriter - program</t>
  </si>
  <si>
    <t>Základní škola a Mateřská škola Hořepník</t>
  </si>
  <si>
    <t>nám. Prof. Bechyně 53</t>
  </si>
  <si>
    <t>Hořepník</t>
  </si>
  <si>
    <t>Mateřská škola Třešť, příspěvková organizace</t>
  </si>
  <si>
    <t>Luční 88</t>
  </si>
  <si>
    <t>Třešť</t>
  </si>
  <si>
    <t>589 01</t>
  </si>
  <si>
    <t xml:space="preserve">Čistička vzduchu Winix WAC U450 </t>
  </si>
  <si>
    <t xml:space="preserve">Mentio - sada speciálních počítačových programů      </t>
  </si>
  <si>
    <t>SMART Board 660</t>
  </si>
  <si>
    <t>Základní škola a mateřská škola Čáslavice</t>
  </si>
  <si>
    <t>Čáslavice 110</t>
  </si>
  <si>
    <t xml:space="preserve">Čáslavice </t>
  </si>
  <si>
    <t xml:space="preserve">DYS-COM </t>
  </si>
  <si>
    <t>KLOKANŮV KUFR</t>
  </si>
  <si>
    <t>Základní škola Humpolec, Husova 391</t>
  </si>
  <si>
    <t>Husova 391</t>
  </si>
  <si>
    <t>Humpolec</t>
  </si>
  <si>
    <t>Základní škola Vícenice u Náměště nad Oslavou, okres Třebíč</t>
  </si>
  <si>
    <t>Vícenice u Náměště nad Oslavou  45</t>
  </si>
  <si>
    <t>Náměšť nad Oslavou</t>
  </si>
  <si>
    <t>Interaktivní program Čtení jako hraní I.- dyslexie</t>
  </si>
  <si>
    <t>Interativní program Čtení jako hraní II.-dyslexie</t>
  </si>
  <si>
    <t>Interaktivní program - Interaktivní hudební výchova</t>
  </si>
  <si>
    <t>Základní škola a Mateřská škola Větrný Jeníkov, příspěvková organizace</t>
  </si>
  <si>
    <t>Větrný Jeníkov 171</t>
  </si>
  <si>
    <t>Větrný Jeníkov</t>
  </si>
  <si>
    <t>software PETIT ( soubor programů)</t>
  </si>
  <si>
    <t>Základní škola Velké Meziříčí, Sokolovská 470/13</t>
  </si>
  <si>
    <t>Sokolovská 470/13</t>
  </si>
  <si>
    <t>702 822 34</t>
  </si>
  <si>
    <t>Lenovo IdeaPad Flex 2 Pro15 Black Metal</t>
  </si>
  <si>
    <t>Základní škola Telč, Hradecká 234, příspěvková organizace</t>
  </si>
  <si>
    <t>Hradecká 234</t>
  </si>
  <si>
    <t>iPad Air 2</t>
  </si>
  <si>
    <t>Základní škola a mateřská škola Štoky, příspěvková organizace</t>
  </si>
  <si>
    <t>č.p. 220</t>
  </si>
  <si>
    <t>Štoky</t>
  </si>
  <si>
    <t>582 53</t>
  </si>
  <si>
    <t>výuk. program DysCom 3.1 serverová verze</t>
  </si>
  <si>
    <t>Základní škola Světlá nad Sázavou, Komenského 234, příspěvková organizace</t>
  </si>
  <si>
    <t>Komenského 234</t>
  </si>
  <si>
    <t>Světlá nad Sáz.</t>
  </si>
  <si>
    <t>Dataprojektor + počítač</t>
  </si>
  <si>
    <t>Základní škola a Mateřská škola Nové Veselí, příspěvková organizace</t>
  </si>
  <si>
    <t>Na Městečku 1</t>
  </si>
  <si>
    <t>Nové Veselí</t>
  </si>
  <si>
    <t>Notebook Lenovo ThinkPad E450</t>
  </si>
  <si>
    <t>Základní škola a mateřská škola Olešná, okres Pelhřimov</t>
  </si>
  <si>
    <t>Olešná 54</t>
  </si>
  <si>
    <t>393 01</t>
  </si>
  <si>
    <t>Základní škola Ledeč nad Sázaovu, okres Havlíčkův Brod</t>
  </si>
  <si>
    <t>Nádražní 780</t>
  </si>
  <si>
    <t>Ledeč nad Sázavou</t>
  </si>
  <si>
    <t>dotykový monitor k počítači</t>
  </si>
  <si>
    <t>Základní škola Krucemburk, okres Havlíčkův Brod</t>
  </si>
  <si>
    <t>Školní 440</t>
  </si>
  <si>
    <t>Krucemburk</t>
  </si>
  <si>
    <t>582 66</t>
  </si>
  <si>
    <t>Základní škola Hrotovice</t>
  </si>
  <si>
    <t>F. B. Zvěřiny 221</t>
  </si>
  <si>
    <t>Hrotovice</t>
  </si>
  <si>
    <t>675 55</t>
  </si>
  <si>
    <t>474 383 12</t>
  </si>
  <si>
    <t>Základní škola Havlíčkův Brod, Konečná 1884</t>
  </si>
  <si>
    <t>Konečná 1884</t>
  </si>
  <si>
    <t>Sada výukových programů Méďa</t>
  </si>
  <si>
    <t>počítač pro postižené</t>
  </si>
  <si>
    <t>klávesnice k PC pro postižené</t>
  </si>
  <si>
    <t>Základní škola a Mateřská škola Ždírec nad Doubravou</t>
  </si>
  <si>
    <t>Chrudimská 77</t>
  </si>
  <si>
    <t>Ždírec nad Doubravou</t>
  </si>
  <si>
    <t>582 63</t>
  </si>
  <si>
    <t>Sada speciálních učebních textů</t>
  </si>
  <si>
    <t>Licence k výukovému programu Dyslexie I, II</t>
  </si>
  <si>
    <t>Základní škola a Mateřská škola Havlíčkův Brod, Wolkerova 2941</t>
  </si>
  <si>
    <t>Wolkerova 2941</t>
  </si>
  <si>
    <t>580 01</t>
  </si>
  <si>
    <t>Základní škola a Mateřská škola Domamil</t>
  </si>
  <si>
    <t>Domamil č. 115</t>
  </si>
  <si>
    <t>Domamil</t>
  </si>
  <si>
    <t>675 43</t>
  </si>
  <si>
    <t>702 795 35</t>
  </si>
  <si>
    <t>Základní škola a Mateřská škola Dolní Rožínka</t>
  </si>
  <si>
    <t>Dolní Rožínka 1</t>
  </si>
  <si>
    <t>Dolní Rožínka</t>
  </si>
  <si>
    <t>592 51</t>
  </si>
  <si>
    <t>Antidekubitní zdravotní podložka k válení - obdélník</t>
  </si>
  <si>
    <t>Set bazálních pomůcek pro kombinované vady</t>
  </si>
  <si>
    <t>Základní škola Nové Město na Moravě, Vratislavovo náměstí 124, okres Žďár nad Sázavou</t>
  </si>
  <si>
    <t>Vratislavovo náměstí 124</t>
  </si>
  <si>
    <t>Nové Město na Moravě</t>
  </si>
  <si>
    <t xml:space="preserve">Výukové programy - komplet: ABC do škol, DysCom, Objevitel - komplet programů pro děti s SPU - servrová licence PACHNER   </t>
  </si>
  <si>
    <t>Mateřská škola Velká Bíteš, U Stadionu 538, příspěvková organizace</t>
  </si>
  <si>
    <t>U Stadionu 538</t>
  </si>
  <si>
    <t>Velká Bíteš</t>
  </si>
  <si>
    <t>595 01</t>
  </si>
  <si>
    <t>logopedické zrcadlo</t>
  </si>
  <si>
    <t>Mateřská škola Třebíč, Benešova ul., příspěvková organizace</t>
  </si>
  <si>
    <t>Benešova 564</t>
  </si>
  <si>
    <t>709 94 692</t>
  </si>
  <si>
    <t>Soubor výukových programů Méďa pro postižené děti</t>
  </si>
  <si>
    <t>Mateřská škola Nové Město na Moravě,příspěvková organizace</t>
  </si>
  <si>
    <t>Drobného 299</t>
  </si>
  <si>
    <t>Mateřská škola Korálky Havlíčkův Brod</t>
  </si>
  <si>
    <t>Příčná 191</t>
  </si>
  <si>
    <t>750 15 196</t>
  </si>
  <si>
    <t xml:space="preserve">Mateřská škola Chotěboř,Březová 272,okres Havlíčkův Brod </t>
  </si>
  <si>
    <t>Březová 272</t>
  </si>
  <si>
    <t>701 56 701</t>
  </si>
  <si>
    <t>Základní škola a mateřská škola Tasov</t>
  </si>
  <si>
    <t>Tasov 37</t>
  </si>
  <si>
    <t xml:space="preserve"> Tasov</t>
  </si>
  <si>
    <t>675 79</t>
  </si>
  <si>
    <t>iPad Air 32GB Wifi Silver &amp;White</t>
  </si>
  <si>
    <t>Základní škola Kamenice nad Lipou, okres Pelhřimov</t>
  </si>
  <si>
    <t>Vackova 125</t>
  </si>
  <si>
    <t>Kamenice nad Lipou</t>
  </si>
  <si>
    <t>394 70</t>
  </si>
  <si>
    <t>Energy Tablet Neo 10 8GB</t>
  </si>
  <si>
    <t>Základní škola a Mateřská škola Přerov, Malá Dlážka 4</t>
  </si>
  <si>
    <t>Malá Dlážka 4</t>
  </si>
  <si>
    <t>Přerov</t>
  </si>
  <si>
    <t>750 02</t>
  </si>
  <si>
    <t>Méda čte - multilicence</t>
  </si>
  <si>
    <t>Altíkův slovník-multilicence</t>
  </si>
  <si>
    <t>Méda barvy a tvary - multilicence</t>
  </si>
  <si>
    <t>Méda a obrázky - multilicence</t>
  </si>
  <si>
    <t>Základní škola a Mateřská škola Hranice, Nová 1820</t>
  </si>
  <si>
    <t>Nová 1820</t>
  </si>
  <si>
    <t>753 01</t>
  </si>
  <si>
    <t>Taktilní disky A + B</t>
  </si>
  <si>
    <t>Komunikátor Quick Talker 7</t>
  </si>
  <si>
    <t>Základní škola Přerov, Za mlýnem 1</t>
  </si>
  <si>
    <t xml:space="preserve">Za mlýnem 1 </t>
  </si>
  <si>
    <t>tablety</t>
  </si>
  <si>
    <t>logopedárium od A do Z</t>
  </si>
  <si>
    <t>Základní škola Lipník nad Bečvou, ulice Osecká 315, okres Přerov, příspěvková organizace</t>
  </si>
  <si>
    <t>Osecká 315</t>
  </si>
  <si>
    <t>Lipník nad Bečvou</t>
  </si>
  <si>
    <t xml:space="preserve">751 31 </t>
  </si>
  <si>
    <t>DysCom verze 3.1</t>
  </si>
  <si>
    <t xml:space="preserve">Notebook Acer Aspire V11 Touch </t>
  </si>
  <si>
    <t>Základní škola Svatoplukova 7, Šternberk, příspěvková organizace</t>
  </si>
  <si>
    <t>Svatoplukova 7</t>
  </si>
  <si>
    <t>Trackball</t>
  </si>
  <si>
    <t>SW - Méďa počítá - základy matematiky multilicence</t>
  </si>
  <si>
    <t>Základní škola Jeseník, Fučíkova 312</t>
  </si>
  <si>
    <t>Fučíkova 312</t>
  </si>
  <si>
    <t>Jeseník</t>
  </si>
  <si>
    <t>Zrcadla</t>
  </si>
  <si>
    <t>Základní škola a Mateřská škola Hanušovice, okres Šumperk</t>
  </si>
  <si>
    <t>Hlavní 145</t>
  </si>
  <si>
    <t>Hanušovice</t>
  </si>
  <si>
    <t>788 33</t>
  </si>
  <si>
    <t xml:space="preserve">Set Interaktivní tabule SMART Board 480 s dataprojektorem Optoma X305ST s příslušenstvím </t>
  </si>
  <si>
    <t>Základní škola a mateřská škola Rozstání, okres Prostějov, příspěvková organizace</t>
  </si>
  <si>
    <t>Rozstání 25</t>
  </si>
  <si>
    <t>Rozstání</t>
  </si>
  <si>
    <t>DysCom CD-ROM</t>
  </si>
  <si>
    <t>Mentio MM (Paměťová cvičení)</t>
  </si>
  <si>
    <t>Střední škola a Základní škola Lipník nad Bečvou, Osecká 301</t>
  </si>
  <si>
    <t>Osecká 301</t>
  </si>
  <si>
    <t>Lipník n/Bečvou</t>
  </si>
  <si>
    <t>751 31</t>
  </si>
  <si>
    <t>Mateřská škola Bludov, příspěvková organizace</t>
  </si>
  <si>
    <t>Polní 502</t>
  </si>
  <si>
    <t>Bludov</t>
  </si>
  <si>
    <t>789 61</t>
  </si>
  <si>
    <t>Mateřská škola Ústín, okres Olomouc, příspěvková organizace</t>
  </si>
  <si>
    <t>Ústín 34</t>
  </si>
  <si>
    <t>Těšetice</t>
  </si>
  <si>
    <t>783 46</t>
  </si>
  <si>
    <t>Apple iPad AIR WI-FI 32GB</t>
  </si>
  <si>
    <t>Střední škola, Základní škola a Mateřská škola Prostějov, Komenského 10</t>
  </si>
  <si>
    <t>Komenského 10</t>
  </si>
  <si>
    <t>MÉĎA BARVY A TVARY</t>
  </si>
  <si>
    <t>MÉĎA A OBRÁZKY</t>
  </si>
  <si>
    <t>MÉĎA 99</t>
  </si>
  <si>
    <t>Zdravotní kočárek Corzo X country</t>
  </si>
  <si>
    <t>Zvedák elektrický Standart</t>
  </si>
  <si>
    <t>Základní škola a Mateřská škola Hrabenov, okres Šumperk, příspěvková organizace</t>
  </si>
  <si>
    <t>Hrabenov 175</t>
  </si>
  <si>
    <t>Ruda nad Moravou</t>
  </si>
  <si>
    <t>789 63</t>
  </si>
  <si>
    <t>Základní škola a Mateřská škola Aloise Štěpánka, Dolany, příspěvková organizace</t>
  </si>
  <si>
    <t>Dolany č.p. 174</t>
  </si>
  <si>
    <t>Dolany</t>
  </si>
  <si>
    <t>783 16</t>
  </si>
  <si>
    <t>Sada programů Altík</t>
  </si>
  <si>
    <t>Základní škola a Mateřská škola Hněvotín, příspěvková organizace</t>
  </si>
  <si>
    <t>Hněvotín 250</t>
  </si>
  <si>
    <t>Hněvotín</t>
  </si>
  <si>
    <t>783 47</t>
  </si>
  <si>
    <t>709 859 79</t>
  </si>
  <si>
    <t>Stavitelná školní lavice pro tělesně postižené</t>
  </si>
  <si>
    <t>Pojízdné křeslo pro tělesně postižené</t>
  </si>
  <si>
    <t>Základní škola a Mateřská škola Sudkov, příspěvková organizace</t>
  </si>
  <si>
    <t>Sudkov 176</t>
  </si>
  <si>
    <t>Sudkov</t>
  </si>
  <si>
    <t>788 21</t>
  </si>
  <si>
    <t>Klávesnice s velkými klávesami Clevy včetně krytu</t>
  </si>
  <si>
    <t>Střední škola logistiky a chemie, Olomouc, U Hradiska 29</t>
  </si>
  <si>
    <t>U Hradiska 29</t>
  </si>
  <si>
    <t>Lupa LOOKTY TV PLUS</t>
  </si>
  <si>
    <t>Lupa stojánková s čočkou průměru 110 mm s halogenovým osvětlením - LS 02H40 - D 431</t>
  </si>
  <si>
    <t>Základní škola Olomouc, Heyrovského 33, příspěvková organizace</t>
  </si>
  <si>
    <t>Heyrovského č.460</t>
  </si>
  <si>
    <t>Polohovací školní lavice výšk. nastavitelná</t>
  </si>
  <si>
    <t>Základní škola Kojetín, Sladovní 492</t>
  </si>
  <si>
    <t>Sladovní 492</t>
  </si>
  <si>
    <t>Odborné učiliště a Praktická škola, Lipová-lázně 458</t>
  </si>
  <si>
    <t>Lipová-lázně 458</t>
  </si>
  <si>
    <t>Lipová-lázně</t>
  </si>
  <si>
    <t>Dataprojektor s notebookem</t>
  </si>
  <si>
    <t xml:space="preserve"> DVD Petit - multilicence</t>
  </si>
  <si>
    <t>Mateřská škola Lipník nad Bečvou, příspěvková organizace</t>
  </si>
  <si>
    <t>Na Zelince 1185</t>
  </si>
  <si>
    <t>Soubor pomůcek pro výuku</t>
  </si>
  <si>
    <t>Základní škola a mateřská škola Mostkovice, okres Prostějov</t>
  </si>
  <si>
    <t>Mostkovice 243</t>
  </si>
  <si>
    <t>Mostkovice</t>
  </si>
  <si>
    <t>798 02</t>
  </si>
  <si>
    <t>výukové programy (CD-ROM, DVD, soubor)Brepta, Naslouchej a hrej si, Dyslex</t>
  </si>
  <si>
    <t>Základní škola Vidnava, okres Jeseník - příspěvková organizace</t>
  </si>
  <si>
    <t>Hrdinů 249</t>
  </si>
  <si>
    <t>Vidnava</t>
  </si>
  <si>
    <t>790 55</t>
  </si>
  <si>
    <t>Nová DIDA 1</t>
  </si>
  <si>
    <t>Tabule didaktická věž</t>
  </si>
  <si>
    <t>Základní škola a mateřská škola Drahanovice, příspěvková organizace</t>
  </si>
  <si>
    <t>Drahanovice 44</t>
  </si>
  <si>
    <t>Drahanovice</t>
  </si>
  <si>
    <t>783 44</t>
  </si>
  <si>
    <t>Soubor pomůcek do českého jazyka</t>
  </si>
  <si>
    <t>Soubor pomůcek do matematiky</t>
  </si>
  <si>
    <t>Soubor pomůcek do anglického jazyka</t>
  </si>
  <si>
    <t>Soubor pomůcek do prvouky</t>
  </si>
  <si>
    <t>Střední škola sociální péče a služeb, Zábřeh, nám. 8. května 2</t>
  </si>
  <si>
    <t>nám. 8. května 2</t>
  </si>
  <si>
    <t>Zábřeh</t>
  </si>
  <si>
    <t>789 22</t>
  </si>
  <si>
    <t>dataprojektor</t>
  </si>
  <si>
    <t>Základní škola Jeseník, příspěvková organizace</t>
  </si>
  <si>
    <t>Nábřežní 413/28</t>
  </si>
  <si>
    <t>790 01</t>
  </si>
  <si>
    <t>DysCom - Výukový program pro děti se specifickými výukovými potřebami v českém jazyce</t>
  </si>
  <si>
    <t>Základní škola praktická a základní škola speciální, Frýdlant, okres Liberec</t>
  </si>
  <si>
    <t>464 01</t>
  </si>
  <si>
    <t>Polohovací polštář s omyv. povlakem</t>
  </si>
  <si>
    <t>Polohovací hnízdo</t>
  </si>
  <si>
    <t>Základní škola, Česká Lípa, 28. října 2733, příspěvková organizace</t>
  </si>
  <si>
    <t>28. října 2733</t>
  </si>
  <si>
    <t>kalkulačka s hlasovým výstupem</t>
  </si>
  <si>
    <t>470 06</t>
  </si>
  <si>
    <t xml:space="preserve">Mateřská škola, Česká Lípa, Bratří Čapků 2864, příspěvková organizace </t>
  </si>
  <si>
    <t xml:space="preserve">Mentio-  Hádanky - PC program  (multilicence)  </t>
  </si>
  <si>
    <t>Liberec 14</t>
  </si>
  <si>
    <t>Základní škola, Praktická škola a Mateřská škola, Česká Lípa, Moskevská 679, příspěvková organizace</t>
  </si>
  <si>
    <t>Moskevská 679</t>
  </si>
  <si>
    <t>PC program Sym Writer na AK</t>
  </si>
  <si>
    <t>Mateřská škola "Pramínek", Liberec, Březinova 389/8, příspěvková organizace</t>
  </si>
  <si>
    <t>Březinova 389/8</t>
  </si>
  <si>
    <t>460 05</t>
  </si>
  <si>
    <t>Základní škola, Liberec, Sokolovská 328, příspěvková organizace</t>
  </si>
  <si>
    <t>Sokolovská 328</t>
  </si>
  <si>
    <t>Liberec 13</t>
  </si>
  <si>
    <t>460 14</t>
  </si>
  <si>
    <t>sada programů Méďa pro děti s postižením</t>
  </si>
  <si>
    <t>Základní škola a mateřská škola při nemocnici, Liberec, Husova 357/10, příspěvková organizace</t>
  </si>
  <si>
    <t>Compact 5HD</t>
  </si>
  <si>
    <t>514 01</t>
  </si>
  <si>
    <t>SMART NAV AT/EG</t>
  </si>
  <si>
    <t>Stolní spínač BUDDY BUTTON a rozhraní SK2</t>
  </si>
  <si>
    <t>Klávesnice BIG KEYS LX , BIGTRACK</t>
  </si>
  <si>
    <t>Skalice u České Lípy 264</t>
  </si>
  <si>
    <t>SW Mluvení je hra</t>
  </si>
  <si>
    <t>Základní škola praktická a Základní škola speciální, Jablonné v Podještědí, příspěvková organizace</t>
  </si>
  <si>
    <t>Komenského 453</t>
  </si>
  <si>
    <t>Jablonné v Podještědí</t>
  </si>
  <si>
    <t>471 25</t>
  </si>
  <si>
    <t>Výškově stavitelná židle s mezinožním klínem</t>
  </si>
  <si>
    <t>Výškově stavitelná lavice</t>
  </si>
  <si>
    <t>Program Méďa - soubor</t>
  </si>
  <si>
    <t>Základní škola a mateřská škola Jindřichovice pod Smrkem, příspěvková organizace</t>
  </si>
  <si>
    <t>Jindřichovice pod Smrkem 312</t>
  </si>
  <si>
    <t>iPad Air 32GB</t>
  </si>
  <si>
    <t>Otočná magnetická tabule</t>
  </si>
  <si>
    <t>Základní škola a Mateřská škola Studenec, okres Semily</t>
  </si>
  <si>
    <t>Studenec 367</t>
  </si>
  <si>
    <t>Studenec</t>
  </si>
  <si>
    <t>Multilicence DYSCOM</t>
  </si>
  <si>
    <t>Tablety ASUS</t>
  </si>
  <si>
    <t>Liberec I</t>
  </si>
  <si>
    <t>speciální klávesnice BigKeys</t>
  </si>
  <si>
    <t>speciální židle firmy RQL</t>
  </si>
  <si>
    <t>stavitelná školní lavice pro tělesně potižené</t>
  </si>
  <si>
    <t>SYmWriter - PC program pro podporu porozumění a řeči</t>
  </si>
  <si>
    <t>Základní škola Lidická, Hrádek nad Nisou, Školní ul. 325, okres Liberec, příspěvková organizace</t>
  </si>
  <si>
    <t>Školní 325</t>
  </si>
  <si>
    <t>Hrádek nad Nisou</t>
  </si>
  <si>
    <t>463 34</t>
  </si>
  <si>
    <t>Čtení jako hraní I. - dyslexie</t>
  </si>
  <si>
    <t>Základní škola praktická a Základní škola speciální,Liberec,Orlí 140/7,příspěvková organizace</t>
  </si>
  <si>
    <t>Orlí 140/7</t>
  </si>
  <si>
    <t>Výukový program "Mentio"
( multilicence )</t>
  </si>
  <si>
    <t>Základní škola a mateřská škola Tomáše Ježka Ralsko - Kuřívody, okres Česká Lípa, příspěvková organizace</t>
  </si>
  <si>
    <t>Kuřívody 700</t>
  </si>
  <si>
    <t>Ralsko</t>
  </si>
  <si>
    <t>výukový program Méďa</t>
  </si>
  <si>
    <t>Střední odborná škola, Liberec, Jablonecká 999, příspěvková organizace</t>
  </si>
  <si>
    <t>Jablonecká 999</t>
  </si>
  <si>
    <t>46 74 68 62</t>
  </si>
  <si>
    <t>Klávesnice Mid Big USB + kryt;644x211x43; velkoplošná klávesnice s plexisklovým sklem</t>
  </si>
  <si>
    <t>Mateřská škola, Liberec, Klášterní 466/4, příspěvková organizace</t>
  </si>
  <si>
    <t>Klášterní 466/4</t>
  </si>
  <si>
    <t>Mateřská škola Turnov, Zborovská 914, okres Semily</t>
  </si>
  <si>
    <t>Zborovská 914 , okres Semily</t>
  </si>
  <si>
    <t>511 01</t>
  </si>
  <si>
    <t>školní nábytek pro zrakově postižené</t>
  </si>
  <si>
    <t>Základní škola a Mateřská škola Ejpovice, okr. Rokycany</t>
  </si>
  <si>
    <t>Hlavní 87</t>
  </si>
  <si>
    <t>Ejpovice</t>
  </si>
  <si>
    <t>Tablet nebo notebook, výuk. programy pro 1. ročník</t>
  </si>
  <si>
    <t>Základní škola Tachov, Hornická 1325, příspěvková organizace</t>
  </si>
  <si>
    <t>Hornická 1325</t>
  </si>
  <si>
    <t>Tachov</t>
  </si>
  <si>
    <t>347 01</t>
  </si>
  <si>
    <t>Notebook Acer Aspire E1-772 včetně OS</t>
  </si>
  <si>
    <t>Gymnázium a Střední odborná škola, Plasy</t>
  </si>
  <si>
    <t>Školní  280</t>
  </si>
  <si>
    <t>Plasy</t>
  </si>
  <si>
    <t>331 01</t>
  </si>
  <si>
    <t>Integrovaná základní škola a Mateřská škola Trnová, okres Plzeň-sever</t>
  </si>
  <si>
    <t>Trnová 222</t>
  </si>
  <si>
    <t>Trnová</t>
  </si>
  <si>
    <t>330 13</t>
  </si>
  <si>
    <t>Výukový software-Brepta single</t>
  </si>
  <si>
    <t>Základní škola Tachov, Zárečná 1540, příspěvková organizace</t>
  </si>
  <si>
    <t>Zárečná 1540</t>
  </si>
  <si>
    <t>Reliéfní tiskárna</t>
  </si>
  <si>
    <t>Základní škola a Mateřská škola Volduchy, příspěvková organizace</t>
  </si>
  <si>
    <t>Volduchy 121</t>
  </si>
  <si>
    <t>Volduchy</t>
  </si>
  <si>
    <t>338 22</t>
  </si>
  <si>
    <t xml:space="preserve">10 ti palcový Lenovo Yoga tablet 2 10 LTE </t>
  </si>
  <si>
    <t>Základní škola a Mateřská škola Osvračín</t>
  </si>
  <si>
    <t>Osvračín 188</t>
  </si>
  <si>
    <t>Staňkov</t>
  </si>
  <si>
    <t>345 61</t>
  </si>
  <si>
    <t>Školní 642</t>
  </si>
  <si>
    <t>Základní škola a mateřská škola Stupno, příspěvková organizace</t>
  </si>
  <si>
    <t>Stupno 62</t>
  </si>
  <si>
    <t>Břasy 1</t>
  </si>
  <si>
    <t>338 24</t>
  </si>
  <si>
    <t>Mentio zvuky - multilicence</t>
  </si>
  <si>
    <t>Mentio MM - multilicence</t>
  </si>
  <si>
    <t>Mentio Slovní zásoba - multilicence</t>
  </si>
  <si>
    <t>Základní škola ulice Míru Rokycany, příspěvková organizace</t>
  </si>
  <si>
    <t>ul. Míru 64</t>
  </si>
  <si>
    <t>výškově stavitelná jednomístná lavice s výklopnou pracovní deskou</t>
  </si>
  <si>
    <t>Mateřská škola</t>
  </si>
  <si>
    <t>Studentská 601</t>
  </si>
  <si>
    <t>polohovací sedací vak</t>
  </si>
  <si>
    <t>iPad Air 16GB Wifi s ochranným obalem</t>
  </si>
  <si>
    <t>Základní škola Stráž, okes Tachov, příspěvková organizace</t>
  </si>
  <si>
    <t>Stráž 21</t>
  </si>
  <si>
    <t>Bor</t>
  </si>
  <si>
    <t>348 02</t>
  </si>
  <si>
    <t>Základní škola Plzeň, Podmostní 1</t>
  </si>
  <si>
    <t>Kid Trac-speciální myš k klávesnici</t>
  </si>
  <si>
    <t>Klávesnice Big Keys</t>
  </si>
  <si>
    <t>Základní škola Staňkov, okres Domažlice, příspěvková organizace</t>
  </si>
  <si>
    <t>Komenského 196</t>
  </si>
  <si>
    <t>Tablet s OS Android</t>
  </si>
  <si>
    <t>Mateřská škola Rokycany, U Saské brány, příspěvková organizace</t>
  </si>
  <si>
    <t>Třebízského 224</t>
  </si>
  <si>
    <t>Základní škola a Mateřská škola, Tachov, Petra Jilemnického 1995</t>
  </si>
  <si>
    <t>Petra Jilemnického 1995</t>
  </si>
  <si>
    <t>Barevné demonstrační obrázky</t>
  </si>
  <si>
    <t>Základní škola a Mateřská škola Chotíkov, příspěvková organizace</t>
  </si>
  <si>
    <t>Chotíkov 173</t>
  </si>
  <si>
    <t>Chotíkov</t>
  </si>
  <si>
    <t>330 17</t>
  </si>
  <si>
    <t>Výukové programy PETIT-Méďa</t>
  </si>
  <si>
    <t>Základní škola a Mateřská škola při Fakultní nemocnici, Plzeň, alej Svobody 80</t>
  </si>
  <si>
    <t>alej Svobody 80</t>
  </si>
  <si>
    <t>323 00</t>
  </si>
  <si>
    <t>Notebook Lenovo</t>
  </si>
  <si>
    <t>Pojízdná sedačka dětská ARIS vč. stolečku</t>
  </si>
  <si>
    <t>Mateřská škola Dobřany, okres Plzeň-jih, příspěvková organizace</t>
  </si>
  <si>
    <t>Loudů 850</t>
  </si>
  <si>
    <t>Dobřany</t>
  </si>
  <si>
    <t>Tablet Gogen Maxpad 9G1</t>
  </si>
  <si>
    <t>Základní škola Horažďovice, Blatenská 540, příspěvková organizace</t>
  </si>
  <si>
    <t>Blatenská 540</t>
  </si>
  <si>
    <t>Horažďovice</t>
  </si>
  <si>
    <t>341 01</t>
  </si>
  <si>
    <t>Stolek terapeutický</t>
  </si>
  <si>
    <t>Základní škola Mýto, okres Rokycany, příspěvková organizace</t>
  </si>
  <si>
    <t>Mýto</t>
  </si>
  <si>
    <t>338 05</t>
  </si>
  <si>
    <t>Čtení jako hraní 1., 2. PC program</t>
  </si>
  <si>
    <t>Logopedárium</t>
  </si>
  <si>
    <t>Ekopřírodověda 1., 2.</t>
  </si>
  <si>
    <t>364 71</t>
  </si>
  <si>
    <t>iPad Air 64GB WiFi</t>
  </si>
  <si>
    <t>Mateřská škola Cheb, Do Zátiší 3</t>
  </si>
  <si>
    <t>Do Zátiší 3</t>
  </si>
  <si>
    <t>relaxační a polohovací vak PE kuliček</t>
  </si>
  <si>
    <t>matrace s PE kuličkami</t>
  </si>
  <si>
    <t>Kamerová zvětšovací lupa</t>
  </si>
  <si>
    <t>Vintířov 65</t>
  </si>
  <si>
    <t>Vintířov</t>
  </si>
  <si>
    <t>357 44</t>
  </si>
  <si>
    <t>60 61 06 89</t>
  </si>
  <si>
    <t>výukový program</t>
  </si>
  <si>
    <t>Běžecká 2055</t>
  </si>
  <si>
    <t>Vančurova 83/2</t>
  </si>
  <si>
    <t>Počátač - Lenovo IdeaCentre</t>
  </si>
  <si>
    <t>Klávesnice - Mid medium USB + kryt</t>
  </si>
  <si>
    <t>Myš - Big Track + 2 externí spínače</t>
  </si>
  <si>
    <t>Rokycanova 258</t>
  </si>
  <si>
    <t>židlička PAL (vel. 4) vč. příslušenství</t>
  </si>
  <si>
    <t>606 10 441</t>
  </si>
  <si>
    <t>Výukový SW - pro žáky s SPU</t>
  </si>
  <si>
    <t>Základní škola a mateřská škola Pernink, okres Karlovy Vary</t>
  </si>
  <si>
    <t>Karlovarská 118</t>
  </si>
  <si>
    <t>Pernink</t>
  </si>
  <si>
    <t>362 36</t>
  </si>
  <si>
    <t>Tablet Lenovo Ideal Ipad, sluchátka Office 2013</t>
  </si>
  <si>
    <t>Žákovská 716</t>
  </si>
  <si>
    <t>Májová 14</t>
  </si>
  <si>
    <t>CD-ROM Čtení jako hraní</t>
  </si>
  <si>
    <t>765 02</t>
  </si>
  <si>
    <t>Základní škola, Staré Město, okres Uherské Hradiště, příspěvková organizace</t>
  </si>
  <si>
    <t>Komenského 1720</t>
  </si>
  <si>
    <t>Staré Město</t>
  </si>
  <si>
    <t>686 03</t>
  </si>
  <si>
    <t>notebook se speciální klávesnicí pro zrakově postižené</t>
  </si>
  <si>
    <t>žákovská lavice pro zrakově postiženého žáka</t>
  </si>
  <si>
    <t>protiskluzná fólie s plastovou lupou</t>
  </si>
  <si>
    <t>Základní škola a Mateřská škola Vsetín, Turkmenska</t>
  </si>
  <si>
    <t>Turkmenska 1612</t>
  </si>
  <si>
    <t>Pomůcka pro výuku strukturovaného učení</t>
  </si>
  <si>
    <t>1 sestava</t>
  </si>
  <si>
    <t>APPLE - iPad Retina</t>
  </si>
  <si>
    <t xml:space="preserve">lavice  sklopná </t>
  </si>
  <si>
    <t>756 62</t>
  </si>
  <si>
    <t>Balanční set</t>
  </si>
  <si>
    <t>Základni škola praktická Rožnov pod Radhoštěm</t>
  </si>
  <si>
    <t>Rožnov p.R.</t>
  </si>
  <si>
    <t>iPad (tablet)</t>
  </si>
  <si>
    <t>klávesnice Clevy s českým potiskem a speciálním krytem</t>
  </si>
  <si>
    <t>Orfovy hudební nástroje Rohema Rhym</t>
  </si>
  <si>
    <t xml:space="preserve">Základní škola a Mateřská škola Tečovice, příspěvková organizace </t>
  </si>
  <si>
    <t xml:space="preserve">763 02 </t>
  </si>
  <si>
    <t>Notebook Dell Vostro 3549</t>
  </si>
  <si>
    <t xml:space="preserve">Lupa looky Tv plus </t>
  </si>
  <si>
    <t>Základní škola a Mateřská škola Valašské Meziříčí, Křižná 782</t>
  </si>
  <si>
    <t>Křižná 782</t>
  </si>
  <si>
    <t>ApplePad 32GB</t>
  </si>
  <si>
    <t>Software - výukový program Méďa (Petit )</t>
  </si>
  <si>
    <t>Základní škola T.G.Masaryka, Uherské Hradiště - Mařatice, 1.máje 55, příspěvková organizace</t>
  </si>
  <si>
    <t>1.máje 55</t>
  </si>
  <si>
    <t>DysCom 3.1 - multilicence</t>
  </si>
  <si>
    <t>Velké polohovací pytle</t>
  </si>
  <si>
    <t>Komunikátor Go TALK 9</t>
  </si>
  <si>
    <t>Sada polohovacích válců a klínů</t>
  </si>
  <si>
    <t>Obchodní 1639</t>
  </si>
  <si>
    <t>Uherský Brod</t>
  </si>
  <si>
    <t>688 01</t>
  </si>
  <si>
    <t>Základní škola praktická a Základní škola speciální Bystřice pod Hostýnem</t>
  </si>
  <si>
    <t>Pod Dubíčkem 647</t>
  </si>
  <si>
    <t>708 599 57</t>
  </si>
  <si>
    <t>sestava polohovací lavice + židle s područkou</t>
  </si>
  <si>
    <t>17.listopadu,416</t>
  </si>
  <si>
    <t>708 749 30</t>
  </si>
  <si>
    <t>Mateřská škola Luhačovice, okres Zlín, příspěvková organizace</t>
  </si>
  <si>
    <t>Komenského 301</t>
  </si>
  <si>
    <t>Luhačovice</t>
  </si>
  <si>
    <t>763 26</t>
  </si>
  <si>
    <t>Základní škola Pardubice-Studánka,Pod Zahradami 317</t>
  </si>
  <si>
    <t>Pod Zahradami 317</t>
  </si>
  <si>
    <t xml:space="preserve">konvertibilní tablet, dokovací stanice s českou klávesnicí , operační systém Windows  a software MC Office </t>
  </si>
  <si>
    <t xml:space="preserve">notebook s klávesnicí s velkými písmeny pro osoby s vadou zraku, operační systém Windows  a software MC Office </t>
  </si>
  <si>
    <t>Mateřská  škola Hartmanice, okres Svitavy</t>
  </si>
  <si>
    <t>Hartmanice 109</t>
  </si>
  <si>
    <t>Bystré u Poličky</t>
  </si>
  <si>
    <t>Lenovo IdeaPad Flex 2</t>
  </si>
  <si>
    <t>program DVD Petit</t>
  </si>
  <si>
    <t>Mateřská škola Svitavy, Československé armády 9</t>
  </si>
  <si>
    <t>Speciální základní škola Bystré</t>
  </si>
  <si>
    <t>Zámecká 1</t>
  </si>
  <si>
    <t>Bystré</t>
  </si>
  <si>
    <t>Komunikátor UKT Go Talk NOW</t>
  </si>
  <si>
    <t xml:space="preserve">Speciální mateřská škola, základní škola a praktická škola Pardubice </t>
  </si>
  <si>
    <t>Soubor programů Altík-multilicence</t>
  </si>
  <si>
    <t>Mateřská škola Klubíčko Pardubice - Polabiny, Grusova 448</t>
  </si>
  <si>
    <t>Grusova 448</t>
  </si>
  <si>
    <t>Základní škola a mateřská škola Krouna</t>
  </si>
  <si>
    <t>Krouna 303</t>
  </si>
  <si>
    <t>Krouna</t>
  </si>
  <si>
    <t>Mateřská škola Janov, okres Svitavy</t>
  </si>
  <si>
    <t>Janov 246</t>
  </si>
  <si>
    <t>Janov</t>
  </si>
  <si>
    <t>569 55</t>
  </si>
  <si>
    <t>Základní škola a Mateřská škola Běly Jensen, Opatov, okres Svitavy</t>
  </si>
  <si>
    <t>Opatov 139</t>
  </si>
  <si>
    <t>Mateřská škola Srdíčko Pardubice, Luďka Matury 653</t>
  </si>
  <si>
    <t>L. Matury 653</t>
  </si>
  <si>
    <t>530 12</t>
  </si>
  <si>
    <t>Základní škola Svitavy, T.G.Masaryka 27</t>
  </si>
  <si>
    <t>T. G. Masaryka 27</t>
  </si>
  <si>
    <t xml:space="preserve">Svitavy </t>
  </si>
  <si>
    <t>562 02</t>
  </si>
  <si>
    <t>Mateřská škola, Hlinsko, Rubešova 1250</t>
  </si>
  <si>
    <t>Rubešova 1250</t>
  </si>
  <si>
    <t>Hlinsko</t>
  </si>
  <si>
    <t>539 01</t>
  </si>
  <si>
    <t xml:space="preserve">Program Deficity dílčích funkcí T-254 </t>
  </si>
  <si>
    <t>Mateřská škola, Lanškroun, Wolkerova 85, okres Ústí nad Orlicí</t>
  </si>
  <si>
    <t>Wolkerova 85</t>
  </si>
  <si>
    <t>Lanškroun</t>
  </si>
  <si>
    <t>563 01</t>
  </si>
  <si>
    <t>Lenovo Yoga Tablet 2 10, 10.1“ Z3745, 16 GB, Android</t>
  </si>
  <si>
    <t>výukový program na CD Méďa a obrázky – přiřaď, doplň, zatřiď /multilicence/</t>
  </si>
  <si>
    <t>Speciální ZŠ, MŠ a PrŠ Moravská Třebová</t>
  </si>
  <si>
    <t>567 01</t>
  </si>
  <si>
    <t>620 330 34</t>
  </si>
  <si>
    <t>Projektor s příslušenstvím</t>
  </si>
  <si>
    <t>Deficity dílčích funkcí -tréninkový program</t>
  </si>
  <si>
    <t>Apple i-Pad AIR 2</t>
  </si>
  <si>
    <t>Základní škola speciální, Dětský domov, Školní družina a Školní jídelna, Nymburk, Palackého třída 515</t>
  </si>
  <si>
    <t>Palackého třída 515</t>
  </si>
  <si>
    <t>Nymburk</t>
  </si>
  <si>
    <t>288 02</t>
  </si>
  <si>
    <t>Sestava pomůcek (iPAD 2 +  software) pro augmentativní a alternativní komunikaci dětí s těžkou mentální retardací</t>
  </si>
  <si>
    <t>Základní škola, Lysá nad Labem, Komenského 1534</t>
  </si>
  <si>
    <t>Komenského 1534</t>
  </si>
  <si>
    <t>Lysá nad Labem</t>
  </si>
  <si>
    <t>289 22</t>
  </si>
  <si>
    <t>APPLE IPAD MINI, WIFI 32 GB</t>
  </si>
  <si>
    <t>Chodítko pro imobilní žáky QX-KID</t>
  </si>
  <si>
    <t>Výukový program GoTalk NOW pro IPAD</t>
  </si>
  <si>
    <t>277 11</t>
  </si>
  <si>
    <t>Sada bubnů</t>
  </si>
  <si>
    <t>Střední škola, Základní škola a Mateřská škola Rakovník, příspěvková organizace</t>
  </si>
  <si>
    <t>269 01</t>
  </si>
  <si>
    <t>Speciální otočná sedačka s abdukčním klínem a zádržným systémem</t>
  </si>
  <si>
    <t>Sada balančních laviček</t>
  </si>
  <si>
    <t xml:space="preserve">Gymnázium Františka Palackého, Neratovice, Masarykova 450 </t>
  </si>
  <si>
    <t>Masarykova 450</t>
  </si>
  <si>
    <t>školní jednolavice pro vozíčkáře</t>
  </si>
  <si>
    <t>Základní škola, Zruč nad Sázavou, Okružní 643</t>
  </si>
  <si>
    <t>Okružní 643</t>
  </si>
  <si>
    <t>Zruč n/S.</t>
  </si>
  <si>
    <t>285 22</t>
  </si>
  <si>
    <t>GoTalk NOW , univerz.komunikač.tabulka</t>
  </si>
  <si>
    <t>Základní škola a Praktická škola Benešov, Konopišťská 386</t>
  </si>
  <si>
    <t>Konopišťská 386</t>
  </si>
  <si>
    <t>Benešov</t>
  </si>
  <si>
    <t>polohovací vak</t>
  </si>
  <si>
    <t>taktilně haptický didaktický domek</t>
  </si>
  <si>
    <t>Základní škola a Praktická škola, Kostelec nad Černými lesy</t>
  </si>
  <si>
    <t>Kostelec n.Č.l.</t>
  </si>
  <si>
    <t>Symwriter multilicence na 5 počítačů</t>
  </si>
  <si>
    <t>Základní škola, Uhlířské Janovice, Komenského 400</t>
  </si>
  <si>
    <t>Komenského 400</t>
  </si>
  <si>
    <t>Uhlířské Janovice</t>
  </si>
  <si>
    <t>285 04</t>
  </si>
  <si>
    <t>buben</t>
  </si>
  <si>
    <t>Základní škola Jakuba Jana Ryby Rožmitál pod Třemšínem</t>
  </si>
  <si>
    <t>Komenského 543</t>
  </si>
  <si>
    <t>Rožmitál p. Tř.</t>
  </si>
  <si>
    <t>262 42</t>
  </si>
  <si>
    <t>Základní škola Dobříš, Lidická 384</t>
  </si>
  <si>
    <t>Lidická 384</t>
  </si>
  <si>
    <t>Dobříš</t>
  </si>
  <si>
    <t xml:space="preserve">263 01 </t>
  </si>
  <si>
    <t>Sedací vak - polštář</t>
  </si>
  <si>
    <t>Základní škola a Praktická škola, Kutná Hora, Na Náměti 417</t>
  </si>
  <si>
    <t>Na Náměti 417</t>
  </si>
  <si>
    <t>Kutná Hora</t>
  </si>
  <si>
    <t>Alternativní myš k PC - Trackball</t>
  </si>
  <si>
    <t>Základní škola, Čáslav, Husova 526</t>
  </si>
  <si>
    <t>Husova 526</t>
  </si>
  <si>
    <t>286 01</t>
  </si>
  <si>
    <t>DysCom-serverová verze</t>
  </si>
  <si>
    <t>Hlavní 149</t>
  </si>
  <si>
    <t>Mělnické Vtelno</t>
  </si>
  <si>
    <t>Lupa COMPACT 4 HD</t>
  </si>
  <si>
    <t>Speciální základní škola Rožmitál pod Třemšínem</t>
  </si>
  <si>
    <t>Komenského 622</t>
  </si>
  <si>
    <t>Rožmitál p.Tř.</t>
  </si>
  <si>
    <t>Tablet Samsung galaxy, ochr.pouzdro</t>
  </si>
  <si>
    <t>Základní škola speciální, Mladá Boleslav, Václavkova 950</t>
  </si>
  <si>
    <t>Mladá Boleslav</t>
  </si>
  <si>
    <t>Základní škola a Mateřská škola Chrášťany, okres Rakovník</t>
  </si>
  <si>
    <t>Chrášťany 68</t>
  </si>
  <si>
    <t>Chrášťany</t>
  </si>
  <si>
    <t>Lubná</t>
  </si>
  <si>
    <t>470 13 532</t>
  </si>
  <si>
    <t>Tablet 10 palců</t>
  </si>
  <si>
    <t>Základní škola, Mateřská škola, Dětský domov a Speciálně pedagogické centrum Mladá Boleslav, Na Celně 2, příspěvková organizace</t>
  </si>
  <si>
    <t>Na Celně 2</t>
  </si>
  <si>
    <t>Set hudebních nástrojů na muzikoterapii</t>
  </si>
  <si>
    <t>Základní škola praktická a Základní škola speciální Mělník, příspěvková organizace</t>
  </si>
  <si>
    <t>J.Seiferta 179</t>
  </si>
  <si>
    <t>Mělník</t>
  </si>
  <si>
    <t>276 01</t>
  </si>
  <si>
    <t>Výuk.progr.Petit Méďa sada - multilicence</t>
  </si>
  <si>
    <t>Základní škola Kouřim</t>
  </si>
  <si>
    <t>Okružní 435</t>
  </si>
  <si>
    <t>Kouřim</t>
  </si>
  <si>
    <t>Lupa</t>
  </si>
  <si>
    <t>Pomůcky pro výcvik sebeobslužných činností</t>
  </si>
  <si>
    <t>Základní škola a Praktická škola, Český Brod, Žitomířská 1359</t>
  </si>
  <si>
    <t>Žitomířská 1359</t>
  </si>
  <si>
    <t>Český Brod</t>
  </si>
  <si>
    <t>Sada pomůcek pro rozvoj smyslového vnímání žáků s těžkým zdravotním postižením</t>
  </si>
  <si>
    <t>1 sada</t>
  </si>
  <si>
    <t>výškově nastavitelná židle s abdukčním klínem</t>
  </si>
  <si>
    <t>Základní škola, Mateřská škola  a Praktická škola Kolín, příspěvková organizace</t>
  </si>
  <si>
    <t>Základní škola, Mateřská škola speciální a Praktická škola Jesenice, Plzeňská 63</t>
  </si>
  <si>
    <t>Základní škola, Žebrák, Hradní 67</t>
  </si>
  <si>
    <t>Hradní 67</t>
  </si>
  <si>
    <t>Žebrák</t>
  </si>
  <si>
    <t>267 53</t>
  </si>
  <si>
    <t>tablety + ochranná pouzdra</t>
  </si>
  <si>
    <t>Základní škola Kolín III., Lipanská 420</t>
  </si>
  <si>
    <t>Lipanská 420</t>
  </si>
  <si>
    <t>Kolín 3</t>
  </si>
  <si>
    <t>Kamerová lupa- přenosná  ZOOMAX SNOW 7 HD</t>
  </si>
  <si>
    <t>UKT Go Talk NOW</t>
  </si>
  <si>
    <t>Základní škola praktická, Základní škola speciální a Mateřská škola, Kladno, Pařížská 2199</t>
  </si>
  <si>
    <t>Pařížská 2199</t>
  </si>
  <si>
    <t>iPad s nabíječkou a pouzdrem</t>
  </si>
  <si>
    <t>261 02</t>
  </si>
  <si>
    <t>Speciální základní škola, Poděbrady, U Bažantnice 154</t>
  </si>
  <si>
    <t xml:space="preserve">290 01 </t>
  </si>
  <si>
    <t>Mobilní zvedák</t>
  </si>
  <si>
    <t>Základní škola a Mateřská škola Byšice, okres Mělník</t>
  </si>
  <si>
    <t>Komenského 200</t>
  </si>
  <si>
    <t>Byšice</t>
  </si>
  <si>
    <t>277 32</t>
  </si>
  <si>
    <t>Tablet 13" displej</t>
  </si>
  <si>
    <t>Základní škola Dobřichovice</t>
  </si>
  <si>
    <t>5. května</t>
  </si>
  <si>
    <t>Dobřichovice</t>
  </si>
  <si>
    <t>252 29</t>
  </si>
  <si>
    <t>polohovací matrace</t>
  </si>
  <si>
    <t>Základní škola Norbertov, Praha 6, Norbertov 1</t>
  </si>
  <si>
    <t>Norbertov 1/126</t>
  </si>
  <si>
    <t>SW - program DysCom</t>
  </si>
  <si>
    <t>SW - Výukové programy Pavučinka</t>
  </si>
  <si>
    <t>Mateřská škola se speciálními třídami DUHA Praha 5 - Košíře, Trojdílná 1117</t>
  </si>
  <si>
    <t>Dětská sedačka polohovací ARIS 2+ stolek</t>
  </si>
  <si>
    <t>Didaktická pomůcka Klokanův kufr</t>
  </si>
  <si>
    <t>MŠS Sluníčko</t>
  </si>
  <si>
    <t>Deylova 3</t>
  </si>
  <si>
    <t>Symwriter s doplňujícím vybavením</t>
  </si>
  <si>
    <t>I PAD  s aplikacemi</t>
  </si>
  <si>
    <t>Základní škola Meteorologická</t>
  </si>
  <si>
    <t>Meteorologická 181</t>
  </si>
  <si>
    <t>Praha 4 - Libuš</t>
  </si>
  <si>
    <t>NotebookAcer Aspire E17 (ES1-711G-P6V7)</t>
  </si>
  <si>
    <t>Základní škola Písnická v Praze 12</t>
  </si>
  <si>
    <t>Písnická 760/11</t>
  </si>
  <si>
    <t>Praha 4 - Kamýk</t>
  </si>
  <si>
    <t>DysCom CD - ROM serverová verze</t>
  </si>
  <si>
    <t>ZŠ a MŠ Emy Destinnové,Praha 6, nám. Svobody 3/930</t>
  </si>
  <si>
    <t>náměstí Svobody 3/930</t>
  </si>
  <si>
    <t>Compact 5HD - přenosná kamerová lupa</t>
  </si>
  <si>
    <t>Základní a Mateřská škola Tusarova 21, Praha 7</t>
  </si>
  <si>
    <t>Tusarova 515/21</t>
  </si>
  <si>
    <t>Jedličkův ústav a Mateřská škola a Základní škola a Střední škola</t>
  </si>
  <si>
    <t>V Pevnosti 13/4</t>
  </si>
  <si>
    <t>128 41</t>
  </si>
  <si>
    <t>výškově polohovatelný stůl Ergo interiér - na zakázku</t>
  </si>
  <si>
    <t>Dětský stůl-výškově stavitelný Ergo interiér - Profi</t>
  </si>
  <si>
    <t>Základní škola a mateřská škola K Dolům v Praze 12</t>
  </si>
  <si>
    <t>U Domu služeb 29/2</t>
  </si>
  <si>
    <t>Sedací vak "Hruška"</t>
  </si>
  <si>
    <t>Asus Transformer Book Flip</t>
  </si>
  <si>
    <t>Stojací lupa s halogenovým osvětlením</t>
  </si>
  <si>
    <t>130 00</t>
  </si>
  <si>
    <t>BIG mack communicator</t>
  </si>
  <si>
    <t>Základní škola, Praha 4, Květnového vítězství 1554</t>
  </si>
  <si>
    <t>Květ.vítězství 1554</t>
  </si>
  <si>
    <t>Základní škola, Praha 4, Ružinovská 2017</t>
  </si>
  <si>
    <t>Ružinovská 2017/20</t>
  </si>
  <si>
    <t>Boardmaker</t>
  </si>
  <si>
    <t>nastavitelná lavice pro vozíčkáře</t>
  </si>
  <si>
    <t>orientace po budově školy pro zrak.post</t>
  </si>
  <si>
    <t>pojízdná plošina RETURN</t>
  </si>
  <si>
    <t>Mateřská škola speciální, Základní škola praktická a Základní škola speciální, Praha 9, Bártlova 83</t>
  </si>
  <si>
    <t>193 00</t>
  </si>
  <si>
    <t>Tobi - dětská sedačka polohovací s podpěrami</t>
  </si>
  <si>
    <t>Polohovací elektrické lůžko s  de</t>
  </si>
  <si>
    <t>Pinguino senior - dětská sedačka polohovací</t>
  </si>
  <si>
    <t>Základní škola Praha 7, Strossmayerovo nám. 4</t>
  </si>
  <si>
    <t>Strossmayerovo nám.  4</t>
  </si>
  <si>
    <t>notebook (Probox)</t>
  </si>
  <si>
    <t>vizualizér (Kenet trading s. r. o.)</t>
  </si>
  <si>
    <t>Mateřská škola, Praha 7, Letohradská 1a</t>
  </si>
  <si>
    <t>Letohradská 712/1a</t>
  </si>
  <si>
    <t>Rooseveltova 169</t>
  </si>
  <si>
    <t>náměstí Míru 19</t>
  </si>
  <si>
    <t>Kapesní kamerová lupa Compact plus 5 HD</t>
  </si>
  <si>
    <t>Mateřská škola Laudova se speciálními třídami</t>
  </si>
  <si>
    <t>Laudova 1030/3</t>
  </si>
  <si>
    <t>Praha 17 - Řepy</t>
  </si>
  <si>
    <t>163 00</t>
  </si>
  <si>
    <t>709 741 61</t>
  </si>
  <si>
    <t>PC program Boardmaker</t>
  </si>
  <si>
    <t>Komunikátor GO TALK 20</t>
  </si>
  <si>
    <t>Sada Méďa - výukové programy Petit</t>
  </si>
  <si>
    <t>Sestava BRADOP- nastavitelná polohovací  lavice C303, nastavitelná židle ZK032</t>
  </si>
  <si>
    <t>Stimulační pytel s taktilně-haptickým povrchem  s podnožkou</t>
  </si>
  <si>
    <t>Gymnázium, Praha 6, Arabská 14</t>
  </si>
  <si>
    <t>Arabská 14</t>
  </si>
  <si>
    <t>Výškově stavitelený stůl/elektrický</t>
  </si>
  <si>
    <t>Gymnázium pro zrakově postižené a Střední odborná  škola pro zrakově postižené,Praha 5, Radlická 115</t>
  </si>
  <si>
    <t>Radlická 591/115</t>
  </si>
  <si>
    <t>158 00</t>
  </si>
  <si>
    <t>Aktualizace Jaws</t>
  </si>
  <si>
    <t>Základní škola a Mateřská škola při nemocnici Na Bulovce, Praha 8, Budínova 2</t>
  </si>
  <si>
    <t>Praha 8 – Libeň</t>
  </si>
  <si>
    <t>Základní škola</t>
  </si>
  <si>
    <t>Na Líše 936</t>
  </si>
  <si>
    <t>lavice s výřezem + židle, mezinožní klín</t>
  </si>
  <si>
    <t>lavice se sklopnou deskou +židle, lampička</t>
  </si>
  <si>
    <t>notebook HP 250G3</t>
  </si>
  <si>
    <t>ZŠ A MŠ, Praha 5 – Zličín, Nedašovská 328</t>
  </si>
  <si>
    <t>Nedašovská 328</t>
  </si>
  <si>
    <t>Praha 5 – Zličín</t>
  </si>
  <si>
    <t>155 21</t>
  </si>
  <si>
    <t>Globální slabikář</t>
  </si>
  <si>
    <t>Základní škola, Praha 10, Křimická 314</t>
  </si>
  <si>
    <t>Křimická 314</t>
  </si>
  <si>
    <t>109 00</t>
  </si>
  <si>
    <t>DysCom CD – Rom serverová verze</t>
  </si>
  <si>
    <t>Štíbrova 1691</t>
  </si>
  <si>
    <t>Multidotykový PC se speciálním výukovým programem Board Maker pro podporu alternativní komunikace</t>
  </si>
  <si>
    <t>ZŠ a MŠ Praha 5 - Smíchov, Grafická 13</t>
  </si>
  <si>
    <t>Grafická 13/1060</t>
  </si>
  <si>
    <t>Lupa Compact 5 HD</t>
  </si>
  <si>
    <t>iPad air Apple - 32GB + obal ochranný proti rozbití</t>
  </si>
  <si>
    <t>ZŠ logopedická a ZŠ praktická, Praha 8, Libčická 399</t>
  </si>
  <si>
    <t>Libčická 8/399</t>
  </si>
  <si>
    <t>181 00</t>
  </si>
  <si>
    <t>49 62 51 28</t>
  </si>
  <si>
    <t>Compact 5 HD - přenosná lupa</t>
  </si>
  <si>
    <t>Opařany 160</t>
  </si>
  <si>
    <t>Opařany</t>
  </si>
  <si>
    <t>391 61</t>
  </si>
  <si>
    <t>Základní škola při Dětské psychiatrické nemocnici, Opařany 160</t>
  </si>
  <si>
    <t>378 81</t>
  </si>
  <si>
    <t>tř. Čs. armády 925</t>
  </si>
  <si>
    <t>Předpokládaná cena v Kč, vč. DPH za 1 kus, soupravu, sestavu</t>
  </si>
  <si>
    <t>Přidělená dotace v Kč (zaokrouhlena dolů na celá sta), vč. DPH. NIV celkem</t>
  </si>
  <si>
    <t xml:space="preserve">Přidělená dotace cekem: </t>
  </si>
  <si>
    <t>Název právnické osoby vykonávající činnost školy</t>
  </si>
  <si>
    <t xml:space="preserve">Město </t>
  </si>
  <si>
    <r>
      <t xml:space="preserve">Dotykový PC </t>
    </r>
    <r>
      <rPr>
        <sz val="12"/>
        <rFont val="Calibri"/>
        <family val="2"/>
        <charset val="238"/>
      </rPr>
      <t xml:space="preserve">Lenovo IdeaCentre B540 </t>
    </r>
  </si>
  <si>
    <t>1 ks</t>
  </si>
  <si>
    <t>264 01</t>
  </si>
  <si>
    <t>2 ks</t>
  </si>
  <si>
    <t>Základní škola a Mateřská škola Mělnické Vtelno, okres Mělník</t>
  </si>
  <si>
    <t>277 38</t>
  </si>
  <si>
    <t>270 01</t>
  </si>
  <si>
    <t>293 01</t>
  </si>
  <si>
    <t>281 61</t>
  </si>
  <si>
    <t>2 sady</t>
  </si>
  <si>
    <t>Základní škola a Mateřská škola Vinařice, okres Kladno</t>
  </si>
  <si>
    <t>VI. Ulice 165</t>
  </si>
  <si>
    <t>Výukový program DysCom3.1</t>
  </si>
  <si>
    <t>Mládeže 1112</t>
  </si>
  <si>
    <t>Odborné učiliště, Praktická škola, Základní škola a Mateřská škola Příbram IV, příspěvková organizace</t>
  </si>
  <si>
    <t>KLOKANŮV KUFR (metodická pomůcka pro diagnostiku a cílený rozvoj dovedností)</t>
  </si>
  <si>
    <t>ZoomText Zv- Od ESD (software pro slabozraké uživatele, kteří nepřečtou z obrazovky text v běžné velikosti)</t>
  </si>
  <si>
    <t>678 01</t>
  </si>
  <si>
    <t>680 01</t>
  </si>
  <si>
    <t>Základní škola, Mikulov, Školní 1</t>
  </si>
  <si>
    <t>Mateřská škola a Základní škola, Veselí nad Moravou, Kollárova 1045</t>
  </si>
  <si>
    <t>Základní škola speciální, Praktická škola a Dětský domov, Vřesovice 243</t>
  </si>
  <si>
    <t>2.mateřská škola Velké Opatovice, okres Blansko</t>
  </si>
  <si>
    <t>Mrázkova 700/III</t>
  </si>
  <si>
    <t>Soběslav</t>
  </si>
  <si>
    <t xml:space="preserve">392 01 </t>
  </si>
  <si>
    <t>iPad s retinou displejem 32 GB WIFI</t>
  </si>
  <si>
    <t>iSwitch</t>
  </si>
  <si>
    <t>Obchodní akademie, odborná škola a praktická škola Olgy Havlové, Janské Lázně</t>
  </si>
  <si>
    <t>Antidekubitní matrace</t>
  </si>
  <si>
    <t>Projektor s interaktivní funkcí</t>
  </si>
  <si>
    <t>PC pracoviště pro žáky s nejtěžším postižením</t>
  </si>
  <si>
    <t xml:space="preserve">Hardware na ovládnání PC zrakem </t>
  </si>
  <si>
    <t>Bratrská škola - církevní základní škola</t>
  </si>
  <si>
    <t>Rajská 300/3</t>
  </si>
  <si>
    <t>1015552929/6100</t>
  </si>
  <si>
    <t>Audioknihy -  soubor dětská literatura</t>
  </si>
  <si>
    <t>Tandem desky</t>
  </si>
  <si>
    <t>Písková písmena malá a velká abeceda</t>
  </si>
  <si>
    <t>Církevní mateřská škola Radost</t>
  </si>
  <si>
    <t>Bulharská 2331</t>
  </si>
  <si>
    <t>272 02</t>
  </si>
  <si>
    <t>196750570237/0100</t>
  </si>
  <si>
    <t>Komunikátor UKT Altík2</t>
  </si>
  <si>
    <t>737 01</t>
  </si>
  <si>
    <t>ARIS č. 3 speciální sedačka pro postižené děti</t>
  </si>
  <si>
    <t>Elektronický bidet Cleanlet DB-752NA Handicap</t>
  </si>
  <si>
    <t>Polohovací set Tomek</t>
  </si>
  <si>
    <t>Církevní střední zdravotnická škola Jana Pavla II.</t>
  </si>
  <si>
    <t>Ječná 527/33</t>
  </si>
  <si>
    <t xml:space="preserve">120 00 </t>
  </si>
  <si>
    <t>100286704/0300</t>
  </si>
  <si>
    <t>Diktafon</t>
  </si>
  <si>
    <t>Notebook včetně operačního systému Windows a MS Office</t>
  </si>
  <si>
    <t>Mateřská škola a základní škola speciální Diakonie ČCE Praha 4</t>
  </si>
  <si>
    <t>V Zápolí 1250/21</t>
  </si>
  <si>
    <t>35-3476450297/0100</t>
  </si>
  <si>
    <t>Interaktivní tabule ActivBoard Touch 78</t>
  </si>
  <si>
    <t>Projektor HITACHI CP-CX250 (EDU)</t>
  </si>
  <si>
    <t>učebnice v braillově písmu M</t>
  </si>
  <si>
    <t>učebnice v braillově písmu ČJ a literatura</t>
  </si>
  <si>
    <t>notebook s dotykovým displejem</t>
  </si>
  <si>
    <t>Základní škola speciální a praktická škola Diakonie ČCE Vrchlabí</t>
  </si>
  <si>
    <t>543 01</t>
  </si>
  <si>
    <t>3652019309/0800</t>
  </si>
  <si>
    <t>Polohovací zařízení Tampa</t>
  </si>
  <si>
    <t>Malé polohovací relaxační vaky</t>
  </si>
  <si>
    <t>Vídeňská 7</t>
  </si>
  <si>
    <t>3623099389/0800</t>
  </si>
  <si>
    <t>Tablet Ipad Retina 16GB</t>
  </si>
  <si>
    <t>Mateřská škola, základní škola a střední škola Slezské diakonie Krnov</t>
  </si>
  <si>
    <t>SPC N 454/54</t>
  </si>
  <si>
    <t>794 01</t>
  </si>
  <si>
    <t>Pojízdný stavěcí elektrický zvedák</t>
  </si>
  <si>
    <t>PC program - Symwriter</t>
  </si>
  <si>
    <t>Střední odborná škola sociální svaté Zdislavy</t>
  </si>
  <si>
    <t>100287037/0300</t>
  </si>
  <si>
    <t xml:space="preserve">PC programy pro děti se speciálními vzdělávacími potřebami </t>
  </si>
  <si>
    <t>Základní škola speciální Diakonie ČCE Ostrava</t>
  </si>
  <si>
    <t>Speciální židle 5.B pro více postižené děti</t>
  </si>
  <si>
    <t>Motomed VIVA 1 - na ruce i nohy</t>
  </si>
  <si>
    <t xml:space="preserve">Mentio Skládačky (Cvičení zrakové percepce) </t>
  </si>
  <si>
    <t>3592989329/0800</t>
  </si>
  <si>
    <t>PINGUINO Senior polohovací zařízení</t>
  </si>
  <si>
    <t xml:space="preserve">Závěsný vak JOKI </t>
  </si>
  <si>
    <t>Buben Djenbe</t>
  </si>
  <si>
    <t>multiverze</t>
  </si>
  <si>
    <t>Křesťanské gymnázium</t>
  </si>
  <si>
    <t>Kozinova 1000</t>
  </si>
  <si>
    <t>102 00</t>
  </si>
  <si>
    <t>287113319/0800</t>
  </si>
  <si>
    <t>Interaktivní projektor    -  Epson EB-595wi</t>
  </si>
  <si>
    <t>Multimediální interaktivní učebnice ČJ 2., 3.</t>
  </si>
  <si>
    <t>Čtení jako hraní II. Dyslexie</t>
  </si>
  <si>
    <t>Církevní mateřská škola Studánka</t>
  </si>
  <si>
    <t>Ke Kamýku 686</t>
  </si>
  <si>
    <t>Praha 4 - Modřany</t>
  </si>
  <si>
    <t>188553642/2010</t>
  </si>
  <si>
    <t>HP ProOne 400 21.5" G1 Touch</t>
  </si>
  <si>
    <t>Software pro All-In-One PC (licence pro 1 PC) Sada Schola Ludus</t>
  </si>
  <si>
    <t>Balanční kruh</t>
  </si>
  <si>
    <t>Petroupim 49</t>
  </si>
  <si>
    <t>256 01</t>
  </si>
  <si>
    <t>105334437/0300</t>
  </si>
  <si>
    <t>sedací a polohovací nábytek</t>
  </si>
  <si>
    <t>polohovací a sedací vak</t>
  </si>
  <si>
    <t>dotykový počítač - tablet Acer Aspire Switch 10, obal na počítač</t>
  </si>
  <si>
    <t>Základní škola speciální a praktická škola Diakonie ČCE Čáslav</t>
  </si>
  <si>
    <t>trampolína Kopretina</t>
  </si>
  <si>
    <t>Základní škola sv. Voršily v Praze</t>
  </si>
  <si>
    <t>Ostrovní 2070/9</t>
  </si>
  <si>
    <t>1177642011/0100</t>
  </si>
  <si>
    <t>výukový program Jazyky bez bariér</t>
  </si>
  <si>
    <t>výukový program Pavučinka</t>
  </si>
  <si>
    <t>výukové magnetické tabulky</t>
  </si>
  <si>
    <t>Církevní základní škola  svaté Ludmily v Hradci nad Moravicí</t>
  </si>
  <si>
    <t>Zámecká 57</t>
  </si>
  <si>
    <t>Hradec nad Moravicí</t>
  </si>
  <si>
    <t>747 41</t>
  </si>
  <si>
    <t>00849821</t>
  </si>
  <si>
    <t>1846358369/0800</t>
  </si>
  <si>
    <t xml:space="preserve">Výukový program -DysCom 3.1 </t>
  </si>
  <si>
    <t>Výukový program - ABC do školy 3.1</t>
  </si>
  <si>
    <t>334 52</t>
  </si>
  <si>
    <t>Celkem:</t>
  </si>
  <si>
    <t>Mateřská škola, základní škola a střední škola pro sluchově postižené</t>
  </si>
  <si>
    <t>Vsetínská, 454</t>
  </si>
  <si>
    <t>757 14</t>
  </si>
  <si>
    <t>PILP 200</t>
  </si>
  <si>
    <t>Střední škola, základní škola a mateřská škola pro sluchově postižené, Praha 5</t>
  </si>
  <si>
    <t>123867309 / 0800</t>
  </si>
  <si>
    <t>Interaktivní dataprojektor</t>
  </si>
  <si>
    <t>světelné zvonky pro neslyšící - signalizace zvonění</t>
  </si>
  <si>
    <t>Riegrova 1</t>
  </si>
  <si>
    <t>4233231/0710</t>
  </si>
  <si>
    <t>Základní škola a Střední škola Březejc, Sviny 13</t>
  </si>
  <si>
    <t>speciální židle pro postižené děti</t>
  </si>
  <si>
    <t>soubor pomůcek pro terapii orálních pozic</t>
  </si>
  <si>
    <t>653 53 650</t>
  </si>
  <si>
    <t>195 333 621/0710</t>
  </si>
  <si>
    <t xml:space="preserve">Elektrické polohovací lůžko s antidekubitní matrací včetně hrazdy s rukojetí </t>
  </si>
  <si>
    <t>PC s ozvučením</t>
  </si>
  <si>
    <t>School PC - kontrolní software do učebny PC</t>
  </si>
  <si>
    <t>257 91</t>
  </si>
  <si>
    <t>Dětský domov se školou, základní škola a školní jídelna, Sedlec-Prčice, Luční 330</t>
  </si>
  <si>
    <t>Mateřská škola, základní škola astřední škola pro sluchově postižené, České Budějovice, Riegrova 1</t>
  </si>
  <si>
    <t>Výškově stavitelná židle</t>
  </si>
  <si>
    <t>Sada komunikátorů s hlasovým výstupem</t>
  </si>
  <si>
    <t>Benjamin manipulační kostky</t>
  </si>
  <si>
    <t>Křesťanská mateřská škola Horažďovice, Jiřího z Poděbrad 724, okres Klatovy</t>
  </si>
  <si>
    <t>Jiřího z Poděbrad 724</t>
  </si>
  <si>
    <t>Základní škola a mateřská škola Parentes Praha</t>
  </si>
  <si>
    <t>Opatovické 4</t>
  </si>
  <si>
    <t>71 34 10 48</t>
  </si>
  <si>
    <t>Projektor BenQ MX505 plus projekční plátno přenosné Sencor STS</t>
  </si>
  <si>
    <t>Soukromá mateřská škola Jahoda</t>
  </si>
  <si>
    <t>Vybíralova 969/2</t>
  </si>
  <si>
    <t>Praha 14</t>
  </si>
  <si>
    <t>Dětské chodítko vel. 3 - Nurmi Neo
+ příslušenství</t>
  </si>
  <si>
    <t>Julinka - mateřská škola logopedická</t>
  </si>
  <si>
    <t>Elišky Přemyslovny 445</t>
  </si>
  <si>
    <t>Symwriter - PC program</t>
  </si>
  <si>
    <t>Soukromá ZŠ Integrál pro žáky se SPU, s.r.o.</t>
  </si>
  <si>
    <t>Kapesní kamerová lupa COMPACT+</t>
  </si>
  <si>
    <t>iPAD Air 32GB WiFi Silver</t>
  </si>
  <si>
    <t>Základní škola Klíček</t>
  </si>
  <si>
    <t>Donovalská 1863/44</t>
  </si>
  <si>
    <t>Serverová verze DysCom 3.1</t>
  </si>
  <si>
    <t>Mateřská škola a základní škola pro děti s kombinovaným postižením PINK CROCODILE SCHOOL, o.p.s.</t>
  </si>
  <si>
    <t>Havířovská 476</t>
  </si>
  <si>
    <t>199 00</t>
  </si>
  <si>
    <t>Dataprojektor s příslušenstvím</t>
  </si>
  <si>
    <t>Škola mezinárodních a veřejných vztahů Praha        Střední odborná škola, s.r.o.</t>
  </si>
  <si>
    <t>Michelská 12</t>
  </si>
  <si>
    <t>140 00</t>
  </si>
  <si>
    <t>International Montessori School of Prague, mateřská škola a základní škola, s.r.o.</t>
  </si>
  <si>
    <t>Opletalova 1013/59</t>
  </si>
  <si>
    <t>nástěnný panel s aktivitami</t>
  </si>
  <si>
    <t>Mateřská škola APLA</t>
  </si>
  <si>
    <t>Zenklova 37/2</t>
  </si>
  <si>
    <t>180 00</t>
  </si>
  <si>
    <t>Stavebnice GENII CREATION Dopravní prostředky (NOMIland)</t>
  </si>
  <si>
    <t>Stavebnice MAGFORMERS Master Box (NOMIland)</t>
  </si>
  <si>
    <t>Nová DIDA 1 - verze pro MŠ (Nová DIDA)</t>
  </si>
  <si>
    <t>Mateřská škola Ratolest s.r.o.</t>
  </si>
  <si>
    <t>Petříkov 166</t>
  </si>
  <si>
    <t>Velké Popovice</t>
  </si>
  <si>
    <t>261 69</t>
  </si>
  <si>
    <t>výukový software Méďa, multilicence</t>
  </si>
  <si>
    <t>Univerzitní mateřská škola Qočna</t>
  </si>
  <si>
    <t>nám. T. G. Masaryka 3050</t>
  </si>
  <si>
    <t>Boardmaker verze 6</t>
  </si>
  <si>
    <t>Mateřská škola Klubíčko Tlumačov, s.r.o.</t>
  </si>
  <si>
    <t>U Trojice 336</t>
  </si>
  <si>
    <t>Tlumačov</t>
  </si>
  <si>
    <t>Středisko praktického vyučování Merkur spol. s r.o.</t>
  </si>
  <si>
    <t>Tř. Svobody 836</t>
  </si>
  <si>
    <t>Polohovací sedací vaky</t>
  </si>
  <si>
    <t>Mateřská škola Kometka, s.r.o.</t>
  </si>
  <si>
    <t>Střední 26</t>
  </si>
  <si>
    <t>EKO GYMNÁZIUM BRNO o.p.s.</t>
  </si>
  <si>
    <t>Labská 27</t>
  </si>
  <si>
    <t>kamerová lupa LOOKY TV PLUS</t>
  </si>
  <si>
    <t>Základní škola a mateřská škola Basic, o. p. s.</t>
  </si>
  <si>
    <t>Šámalova 10</t>
  </si>
  <si>
    <t>Orffovy nástroje</t>
  </si>
  <si>
    <t>Soukromá SOŠ manažerská a zdravotnická s.r.o.</t>
  </si>
  <si>
    <t>Slovácká 322/1a</t>
  </si>
  <si>
    <t>klávesnice pro handicapované</t>
  </si>
  <si>
    <t>myš ke klávesnici pro postižené</t>
  </si>
  <si>
    <t>Základní škola a Mateřská škola Pramínek,o.p.s.</t>
  </si>
  <si>
    <t>SOU a SOŠ SČMSD Znojmo, s. r. o.</t>
  </si>
  <si>
    <t>Přímětická 1812/50</t>
  </si>
  <si>
    <t>SKC-31 (1,8x) stojánková ramenná lupa s osvětlením</t>
  </si>
  <si>
    <t>Houpačka z umělého ratanu</t>
  </si>
  <si>
    <t xml:space="preserve">Názorné didaktické výuk.pomůcky School </t>
  </si>
  <si>
    <t>Tablet Apple Ipad</t>
  </si>
  <si>
    <t xml:space="preserve">Schválená dotace v Kč, vč. DPH </t>
  </si>
  <si>
    <t>Tablet, Samsung</t>
  </si>
  <si>
    <t>IPad mini 16 GB, obal+ochr.folie</t>
  </si>
  <si>
    <t>Soukromá střední odborná škola Hranice, s.r.o.</t>
  </si>
  <si>
    <t>Jaselská 832</t>
  </si>
  <si>
    <t>753  01</t>
  </si>
  <si>
    <t xml:space="preserve">DysCom CD - ROM </t>
  </si>
  <si>
    <t xml:space="preserve">Základní škola speciální Jasněnka, o.p.s. </t>
  </si>
  <si>
    <t>Jiráskova 772</t>
  </si>
  <si>
    <t>Uničov</t>
  </si>
  <si>
    <t xml:space="preserve">Sada programů Méďa /Petit/ </t>
  </si>
  <si>
    <t>Střední škola a Základní škola DC 90, s.r.o.</t>
  </si>
  <si>
    <t>Nedbalova 36/27</t>
  </si>
  <si>
    <t>Bílý polohovací vak</t>
  </si>
  <si>
    <t>Soukromá mateřská škola Medová školka</t>
  </si>
  <si>
    <t>Moravičany 175</t>
  </si>
  <si>
    <t>Moravičany</t>
  </si>
  <si>
    <t>789 82</t>
  </si>
  <si>
    <t>Osoba oprávněná jednat jménem příjemce</t>
  </si>
  <si>
    <t>Anna Valentová</t>
  </si>
  <si>
    <t>Kladno - Kročehlavy</t>
  </si>
  <si>
    <t>Praha 7 - Holešovice</t>
  </si>
  <si>
    <t>Mgr. Bc. Pavlína Radová</t>
  </si>
  <si>
    <t>Mgr. Marie Hotmarová</t>
  </si>
  <si>
    <t>Mateřská škola, základní škola speciální a praktická škola Diakonie ČCE Rolnička Soběslav</t>
  </si>
  <si>
    <t>3727344369/0800</t>
  </si>
  <si>
    <t>Mgr. Kamila Viktorová</t>
  </si>
  <si>
    <t>Mgr. Ing. Božena Böhmová</t>
  </si>
  <si>
    <t>Ing. Pavel Janek</t>
  </si>
  <si>
    <t>Mgr. Magda Vlčková</t>
  </si>
  <si>
    <t>Mateřská škola, základní škola a střední škola Slezské diakonie</t>
  </si>
  <si>
    <t>Mgr. Zuzana Filipková Ph.D.</t>
  </si>
  <si>
    <t>Mgr. Markéta Chmelová</t>
  </si>
  <si>
    <t>Mgr. Květa Pekařová</t>
  </si>
  <si>
    <t>Základní škola speciální Diakonie ČCE Merklín</t>
  </si>
  <si>
    <t>Mgr. Ivana Kováčová</t>
  </si>
  <si>
    <t>Biskupské gymnázium J. N. Neumanna a Církevní základní škola</t>
  </si>
  <si>
    <t>Mgr. Zdeněk Dvořák</t>
  </si>
  <si>
    <t>Mgr. Magda Kumprechtová</t>
  </si>
  <si>
    <t>Mateřská škola Milosrdných bratří, s.r.o.</t>
  </si>
  <si>
    <t>Bc. Petra Škrdlíková</t>
  </si>
  <si>
    <t>Mgr. Irena Savková</t>
  </si>
  <si>
    <t>Mgr. Boris Váňa</t>
  </si>
  <si>
    <t>Ing. Radovan Vladík Ph.D.</t>
  </si>
  <si>
    <t>Mgr. Daniela Špinková</t>
  </si>
  <si>
    <t>Ing. Jiří Cočev</t>
  </si>
  <si>
    <t>Církevní základní škola a mateřská škola ARCHA, Petroupim, okres Benešov</t>
  </si>
  <si>
    <t>Mgr. Jitka Hřebecká</t>
  </si>
  <si>
    <t>Ing. Jitka Richterová</t>
  </si>
  <si>
    <t>PhDr. Petr Roubíček Ph.D</t>
  </si>
  <si>
    <t>Ing. Tomáš Honěk</t>
  </si>
  <si>
    <t>Praha 10 - Hostivař</t>
  </si>
  <si>
    <t>Z toho ONIV celkem (v Kč)</t>
  </si>
  <si>
    <t xml:space="preserve">Přidělená dotace v Kč (zaokrouhlena dolů na celá sta), vč. DPH. </t>
  </si>
  <si>
    <t>Příloha č. 1 k Rozhodnutí č. MSMT-11086-3/2015</t>
  </si>
  <si>
    <t>Příloha č. 1 k Rozhodnutí č. MSMT-11086-2/2015</t>
  </si>
  <si>
    <t>Přidělená dotace celkem: 198.800,- Kč</t>
  </si>
  <si>
    <t>Přidělená dotace cekem: 710.900,- Kč</t>
  </si>
  <si>
    <t>Příloha č. 1 k Rozhodnutí č. MSMT-11086-14/2015: "Právnické osoby vykonávající čnnost školy zřizované krajem obcí nebo svazkem obcí"</t>
  </si>
  <si>
    <t>Příloha č. 1 k Rozhodnutí č. MSMT-11086-5/2015: "Právnické osoby vykonávající čnnost školy zřizované krajem obcí nebo svazkem obcí"</t>
  </si>
  <si>
    <t>417 42</t>
  </si>
  <si>
    <t>405 02</t>
  </si>
  <si>
    <t>417 05</t>
  </si>
  <si>
    <t>438 01</t>
  </si>
  <si>
    <t>435 42</t>
  </si>
  <si>
    <t>434 01</t>
  </si>
  <si>
    <t>434 46</t>
  </si>
  <si>
    <t>Příloha č. 1 k Rozhodnutí č. MSMT-11086-6/2015: "Právnické osoby vykonávající čnnost školy zřizované krajem obcí nebo svazkem obcí"</t>
  </si>
  <si>
    <t>500 11</t>
  </si>
  <si>
    <t>542 01</t>
  </si>
  <si>
    <t>618 00</t>
  </si>
  <si>
    <t>638 00</t>
  </si>
  <si>
    <t>666 25</t>
  </si>
  <si>
    <t>695 03</t>
  </si>
  <si>
    <t>697 01</t>
  </si>
  <si>
    <t>698 01</t>
  </si>
  <si>
    <t>696 48</t>
  </si>
  <si>
    <t>695 04</t>
  </si>
  <si>
    <t>669 51</t>
  </si>
  <si>
    <t>679 63</t>
  </si>
  <si>
    <t>679 22</t>
  </si>
  <si>
    <t>617 00</t>
  </si>
  <si>
    <t>634 00</t>
  </si>
  <si>
    <t>635 00</t>
  </si>
  <si>
    <t>616 00</t>
  </si>
  <si>
    <t>620 00</t>
  </si>
  <si>
    <t>619 00</t>
  </si>
  <si>
    <t>621 00</t>
  </si>
  <si>
    <t>628 00</t>
  </si>
  <si>
    <t>612 00</t>
  </si>
  <si>
    <t>643 00</t>
  </si>
  <si>
    <t>613 00</t>
  </si>
  <si>
    <t>637 00</t>
  </si>
  <si>
    <t>664 23</t>
  </si>
  <si>
    <t>664 51</t>
  </si>
  <si>
    <t>664 83</t>
  </si>
  <si>
    <t>666 01</t>
  </si>
  <si>
    <t>664 84</t>
  </si>
  <si>
    <t>664 12</t>
  </si>
  <si>
    <t>666 03</t>
  </si>
  <si>
    <t>664 24</t>
  </si>
  <si>
    <t>664 62</t>
  </si>
  <si>
    <t>664 91</t>
  </si>
  <si>
    <t>664 42</t>
  </si>
  <si>
    <t>Sada LOGGICO PICCOLO</t>
  </si>
  <si>
    <t>Základní škola Vladimíra Menšíka Ivančice, okres Brno-venkov</t>
  </si>
  <si>
    <t>Mateřská škola speciální, Základní škola speciální a Praktická škola, Brno, Ibsenova 1</t>
  </si>
  <si>
    <t>Ibsenova 1</t>
  </si>
  <si>
    <t>Kočár Ben 4 s přísklušenstvím</t>
  </si>
  <si>
    <t>Demonstrační obrázky s magnety pro MŠ a ZŠ</t>
  </si>
  <si>
    <t>Závěsná houpací židle CASERA z bio bavlny</t>
  </si>
  <si>
    <t>Základní škola Třebíč, Cyrilometodějská 22</t>
  </si>
  <si>
    <t>Gymnázium  a Střední odborná škola, Moravské Budějovice, Tyršova 365</t>
  </si>
  <si>
    <t>Tyršova 365</t>
  </si>
  <si>
    <t>Moravské Budějovice</t>
  </si>
  <si>
    <t>676 19</t>
  </si>
  <si>
    <t>Kalkulátor česky mluvící Doublecheck</t>
  </si>
  <si>
    <t>Plzeňská 326</t>
  </si>
  <si>
    <t>Základní škola Kynšperk nad Ohří, okres Sokolov, příspěvková organizace</t>
  </si>
  <si>
    <t>Základní škola Vintířov, okres Sokolov</t>
  </si>
  <si>
    <t>Základní škola Sokolov, Běžecká 2055</t>
  </si>
  <si>
    <t>Základní škola Luby, okres Cheb</t>
  </si>
  <si>
    <t>Základní škola Sokolov, Rokycanova 258</t>
  </si>
  <si>
    <t>Základní škola Chodov, Nejdecká 254, okres Sokolov, příspěvková organizace</t>
  </si>
  <si>
    <t>Základní škola a střední škola Karlovy Vary</t>
  </si>
  <si>
    <t>Základní škola Královské Poříčí, okres Sokolov</t>
  </si>
  <si>
    <t>Základní škola a mateřská škola Aš, Okružní 57, okres Cheb, příspěvková organizace</t>
  </si>
  <si>
    <t>Střední škola živnostenská Sokolov, příspěvková organizace</t>
  </si>
  <si>
    <t>2. základní škola Cheb, Májová 14</t>
  </si>
  <si>
    <t>Základní škola a Mateřská škola Vsetín, Turkmenská</t>
  </si>
  <si>
    <t>Mateřská škola,Uherský Brod,Obchodní 1639,okres Uherské Hradiště</t>
  </si>
  <si>
    <t>SymWriter licence pro 5 PV</t>
  </si>
  <si>
    <t>Soubor výukových programů                Sada Méďa - multilicence</t>
  </si>
  <si>
    <t>Vícevzkazový komunikátor                  Go Talk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</si>
</sst>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00\ 00"/>
    <numFmt numFmtId="166" formatCode="_-* #,##0\ &quot;Kč&quot;_-;\-* #,##0\ &quot;Kč&quot;_-;_-* &quot;-&quot;??\ &quot;Kč&quot;_-;_-@_-"/>
    <numFmt numFmtId="167" formatCode="dd/mm/yyyy"/>
  </numFmts>
  <fonts count="2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26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5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44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1" fillId="10" borderId="0" applyNumberFormat="0" applyBorder="0" applyProtection="0"/>
    <xf numFmtId="0" fontId="3" fillId="3" borderId="0" applyNumberFormat="0" applyBorder="0" applyAlignment="0" applyProtection="0"/>
  </cellStyleXfs>
  <cellXfs count="1046">
    <xf numFmtId="0" fontId="0" fillId="0" borderId="0" xfId="0"/>
    <xf numFmtId="0" fontId="4" fillId="0" borderId="0" xfId="0" applyFont="1"/>
    <xf numFmtId="0" fontId="0" fillId="0" borderId="0" xfId="0" applyFill="1"/>
    <xf numFmtId="0" fontId="8" fillId="0" borderId="0" xfId="0" applyFont="1"/>
    <xf numFmtId="0" fontId="7" fillId="0" borderId="1" xfId="9" applyFont="1" applyFill="1" applyBorder="1" applyAlignment="1">
      <alignment horizontal="right" vertical="center" wrapText="1"/>
    </xf>
    <xf numFmtId="3" fontId="7" fillId="0" borderId="1" xfId="9" applyNumberFormat="1" applyFont="1" applyFill="1" applyBorder="1" applyAlignment="1">
      <alignment horizontal="right" vertical="center" wrapText="1"/>
    </xf>
    <xf numFmtId="3" fontId="7" fillId="0" borderId="1" xfId="9" applyNumberFormat="1" applyFont="1" applyFill="1" applyBorder="1" applyAlignment="1">
      <alignment vertical="center" wrapText="1"/>
    </xf>
    <xf numFmtId="0" fontId="7" fillId="0" borderId="1" xfId="10" applyNumberFormat="1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4" fillId="0" borderId="0" xfId="0" applyFont="1" applyAlignment="1">
      <alignment horizontal="right"/>
    </xf>
    <xf numFmtId="1" fontId="7" fillId="0" borderId="1" xfId="9" applyNumberFormat="1" applyFont="1" applyFill="1" applyBorder="1" applyAlignment="1">
      <alignment horizontal="right" vertical="center" wrapText="1"/>
    </xf>
    <xf numFmtId="166" fontId="4" fillId="0" borderId="0" xfId="8" applyNumberFormat="1" applyFont="1"/>
    <xf numFmtId="0" fontId="7" fillId="0" borderId="1" xfId="9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7" fillId="0" borderId="1" xfId="10" applyNumberFormat="1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right"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1" fontId="7" fillId="0" borderId="1" xfId="10" applyNumberFormat="1" applyFont="1" applyFill="1" applyBorder="1" applyAlignment="1">
      <alignment vertical="center" wrapText="1"/>
    </xf>
    <xf numFmtId="0" fontId="7" fillId="0" borderId="1" xfId="6" applyNumberFormat="1" applyFont="1" applyFill="1" applyBorder="1" applyAlignment="1" applyProtection="1">
      <alignment horizontal="right" vertical="center" wrapText="1"/>
    </xf>
    <xf numFmtId="0" fontId="12" fillId="4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9" fillId="7" borderId="1" xfId="10" applyNumberFormat="1" applyFont="1" applyFill="1" applyBorder="1" applyAlignment="1">
      <alignment horizontal="left" vertical="center" wrapText="1"/>
    </xf>
    <xf numFmtId="0" fontId="16" fillId="0" borderId="0" xfId="0" applyFont="1" applyFill="1"/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7" fillId="0" borderId="1" xfId="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0" applyNumberFormat="1" applyFont="1" applyFill="1" applyBorder="1" applyAlignment="1">
      <alignment horizontal="right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right" vertical="center" wrapText="1"/>
    </xf>
    <xf numFmtId="3" fontId="7" fillId="0" borderId="0" xfId="10" applyNumberFormat="1" applyFont="1" applyFill="1" applyBorder="1" applyAlignment="1">
      <alignment horizontal="right" vertical="center" wrapText="1"/>
    </xf>
    <xf numFmtId="0" fontId="7" fillId="0" borderId="1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vertical="center" wrapText="1"/>
    </xf>
    <xf numFmtId="4" fontId="0" fillId="0" borderId="0" xfId="0" applyNumberFormat="1"/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7" fillId="0" borderId="1" xfId="13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vertical="center" wrapText="1"/>
    </xf>
    <xf numFmtId="0" fontId="7" fillId="0" borderId="18" xfId="1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28" xfId="9" applyNumberFormat="1" applyFont="1" applyFill="1" applyBorder="1" applyAlignment="1">
      <alignment horizontal="center" vertical="center" wrapText="1"/>
    </xf>
    <xf numFmtId="0" fontId="7" fillId="0" borderId="28" xfId="9" applyFont="1" applyFill="1" applyBorder="1" applyAlignment="1">
      <alignment horizontal="center" vertical="center" wrapText="1"/>
    </xf>
    <xf numFmtId="0" fontId="7" fillId="0" borderId="18" xfId="9" applyNumberFormat="1" applyFont="1" applyFill="1" applyBorder="1" applyAlignment="1">
      <alignment horizontal="center" vertical="center" wrapText="1"/>
    </xf>
    <xf numFmtId="0" fontId="7" fillId="0" borderId="18" xfId="9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/>
    <xf numFmtId="4" fontId="7" fillId="0" borderId="1" xfId="1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right" vertical="center" wrapText="1"/>
    </xf>
    <xf numFmtId="4" fontId="7" fillId="0" borderId="1" xfId="6" applyNumberFormat="1" applyFont="1" applyFill="1" applyBorder="1" applyAlignment="1" applyProtection="1">
      <alignment horizontal="right" vertical="center" wrapText="1"/>
    </xf>
    <xf numFmtId="4" fontId="15" fillId="0" borderId="0" xfId="0" applyNumberFormat="1" applyFont="1"/>
    <xf numFmtId="0" fontId="9" fillId="7" borderId="1" xfId="0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horizontal="right" vertical="center" wrapText="1"/>
    </xf>
    <xf numFmtId="165" fontId="7" fillId="0" borderId="1" xfId="9" applyNumberFormat="1" applyFont="1" applyFill="1" applyBorder="1" applyAlignment="1">
      <alignment horizontal="right" vertical="center" wrapText="1"/>
    </xf>
    <xf numFmtId="0" fontId="7" fillId="0" borderId="0" xfId="10" applyFont="1" applyFill="1" applyBorder="1" applyAlignment="1">
      <alignment vertical="center" wrapText="1"/>
    </xf>
    <xf numFmtId="165" fontId="7" fillId="0" borderId="0" xfId="10" applyNumberFormat="1" applyFont="1" applyFill="1" applyBorder="1" applyAlignment="1">
      <alignment horizontal="right" vertical="center" wrapText="1"/>
    </xf>
    <xf numFmtId="49" fontId="7" fillId="0" borderId="0" xfId="10" applyNumberFormat="1" applyFont="1" applyFill="1" applyBorder="1" applyAlignment="1">
      <alignment horizontal="right" vertical="center" wrapText="1"/>
    </xf>
    <xf numFmtId="0" fontId="7" fillId="0" borderId="0" xfId="10" applyNumberFormat="1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right" vertical="center" wrapText="1"/>
    </xf>
    <xf numFmtId="4" fontId="7" fillId="0" borderId="7" xfId="9" applyNumberFormat="1" applyFont="1" applyFill="1" applyBorder="1" applyAlignment="1">
      <alignment horizontal="right" vertical="center" wrapText="1"/>
    </xf>
    <xf numFmtId="4" fontId="4" fillId="0" borderId="0" xfId="8" applyNumberFormat="1" applyFont="1" applyAlignment="1">
      <alignment horizontal="right"/>
    </xf>
    <xf numFmtId="4" fontId="7" fillId="0" borderId="30" xfId="9" applyNumberFormat="1" applyFont="1" applyFill="1" applyBorder="1" applyAlignment="1">
      <alignment horizontal="right" vertical="center" wrapText="1"/>
    </xf>
    <xf numFmtId="4" fontId="7" fillId="0" borderId="31" xfId="9" applyNumberFormat="1" applyFont="1" applyFill="1" applyBorder="1" applyAlignment="1">
      <alignment horizontal="right" vertical="center" wrapText="1"/>
    </xf>
    <xf numFmtId="4" fontId="7" fillId="0" borderId="33" xfId="9" applyNumberFormat="1" applyFont="1" applyFill="1" applyBorder="1" applyAlignment="1">
      <alignment horizontal="right" vertical="center" wrapText="1"/>
    </xf>
    <xf numFmtId="4" fontId="7" fillId="0" borderId="0" xfId="8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4" fontId="7" fillId="0" borderId="48" xfId="9" applyNumberFormat="1" applyFont="1" applyFill="1" applyBorder="1" applyAlignment="1">
      <alignment horizontal="right" vertical="center" wrapText="1"/>
    </xf>
    <xf numFmtId="4" fontId="7" fillId="0" borderId="1" xfId="8" applyNumberFormat="1" applyFont="1" applyFill="1" applyBorder="1" applyAlignment="1">
      <alignment horizontal="right" vertical="center" wrapText="1"/>
    </xf>
    <xf numFmtId="4" fontId="7" fillId="0" borderId="48" xfId="8" applyNumberFormat="1" applyFont="1" applyFill="1" applyBorder="1" applyAlignment="1">
      <alignment horizontal="right" vertical="center" wrapText="1"/>
    </xf>
    <xf numFmtId="0" fontId="10" fillId="11" borderId="51" xfId="9" applyFont="1" applyFill="1" applyBorder="1" applyAlignment="1">
      <alignment horizontal="center" vertical="center" wrapText="1"/>
    </xf>
    <xf numFmtId="0" fontId="10" fillId="11" borderId="51" xfId="9" applyNumberFormat="1" applyFont="1" applyFill="1" applyBorder="1" applyAlignment="1">
      <alignment horizontal="center" vertical="center" wrapText="1"/>
    </xf>
    <xf numFmtId="0" fontId="10" fillId="11" borderId="51" xfId="9" applyNumberFormat="1" applyFont="1" applyFill="1" applyBorder="1" applyAlignment="1">
      <alignment horizontal="left" vertical="center" wrapText="1"/>
    </xf>
    <xf numFmtId="0" fontId="10" fillId="11" borderId="51" xfId="9" applyFont="1" applyFill="1" applyBorder="1" applyAlignment="1">
      <alignment horizontal="left" vertical="center" wrapText="1"/>
    </xf>
    <xf numFmtId="0" fontId="10" fillId="11" borderId="51" xfId="0" applyFont="1" applyFill="1" applyBorder="1" applyAlignment="1">
      <alignment horizontal="center" vertical="center" wrapText="1"/>
    </xf>
    <xf numFmtId="4" fontId="10" fillId="11" borderId="51" xfId="0" applyNumberFormat="1" applyFont="1" applyFill="1" applyBorder="1" applyAlignment="1">
      <alignment horizontal="center" vertical="center" wrapText="1"/>
    </xf>
    <xf numFmtId="4" fontId="10" fillId="11" borderId="52" xfId="0" applyNumberFormat="1" applyFont="1" applyFill="1" applyBorder="1" applyAlignment="1">
      <alignment horizontal="center" vertical="center" wrapText="1"/>
    </xf>
    <xf numFmtId="4" fontId="7" fillId="0" borderId="55" xfId="9" applyNumberFormat="1" applyFont="1" applyFill="1" applyBorder="1" applyAlignment="1">
      <alignment horizontal="right" vertical="center" wrapText="1"/>
    </xf>
    <xf numFmtId="0" fontId="7" fillId="8" borderId="57" xfId="9" applyFont="1" applyFill="1" applyBorder="1" applyAlignment="1">
      <alignment horizontal="right" vertical="center" wrapText="1"/>
    </xf>
    <xf numFmtId="4" fontId="7" fillId="8" borderId="57" xfId="9" applyNumberFormat="1" applyFont="1" applyFill="1" applyBorder="1" applyAlignment="1">
      <alignment vertical="center" wrapText="1"/>
    </xf>
    <xf numFmtId="0" fontId="7" fillId="8" borderId="37" xfId="9" applyFont="1" applyFill="1" applyBorder="1" applyAlignment="1">
      <alignment horizontal="right" vertical="center" wrapText="1"/>
    </xf>
    <xf numFmtId="4" fontId="7" fillId="8" borderId="37" xfId="9" applyNumberFormat="1" applyFont="1" applyFill="1" applyBorder="1" applyAlignment="1">
      <alignment vertical="center" wrapText="1"/>
    </xf>
    <xf numFmtId="0" fontId="7" fillId="8" borderId="37" xfId="9" applyFont="1" applyFill="1" applyBorder="1" applyAlignment="1">
      <alignment horizontal="left" vertical="center" wrapText="1"/>
    </xf>
    <xf numFmtId="165" fontId="7" fillId="8" borderId="37" xfId="9" applyNumberFormat="1" applyFont="1" applyFill="1" applyBorder="1" applyAlignment="1">
      <alignment horizontal="right" vertical="center" wrapText="1"/>
    </xf>
    <xf numFmtId="0" fontId="7" fillId="8" borderId="37" xfId="9" applyNumberFormat="1" applyFont="1" applyFill="1" applyBorder="1" applyAlignment="1">
      <alignment horizontal="right" vertical="center" wrapText="1"/>
    </xf>
    <xf numFmtId="0" fontId="7" fillId="8" borderId="37" xfId="9" applyNumberFormat="1" applyFont="1" applyFill="1" applyBorder="1" applyAlignment="1">
      <alignment horizontal="left" vertical="center" wrapText="1"/>
    </xf>
    <xf numFmtId="4" fontId="7" fillId="8" borderId="60" xfId="9" applyNumberFormat="1" applyFont="1" applyFill="1" applyBorder="1" applyAlignment="1">
      <alignment vertical="center" wrapText="1"/>
    </xf>
    <xf numFmtId="0" fontId="7" fillId="12" borderId="37" xfId="13" applyFont="1" applyFill="1" applyBorder="1" applyAlignment="1">
      <alignment horizontal="left" vertical="center" wrapText="1"/>
    </xf>
    <xf numFmtId="0" fontId="7" fillId="12" borderId="37" xfId="13" applyNumberFormat="1" applyFont="1" applyFill="1" applyBorder="1" applyAlignment="1">
      <alignment horizontal="right" vertical="center" wrapText="1"/>
    </xf>
    <xf numFmtId="0" fontId="7" fillId="8" borderId="37" xfId="9" applyFont="1" applyFill="1" applyBorder="1" applyAlignment="1">
      <alignment vertical="center" wrapText="1"/>
    </xf>
    <xf numFmtId="3" fontId="7" fillId="12" borderId="37" xfId="13" applyNumberFormat="1" applyFont="1" applyFill="1" applyBorder="1" applyAlignment="1">
      <alignment horizontal="right" vertical="center" wrapText="1"/>
    </xf>
    <xf numFmtId="0" fontId="7" fillId="8" borderId="37" xfId="9" applyNumberFormat="1" applyFont="1" applyFill="1" applyBorder="1" applyAlignment="1">
      <alignment horizontal="left" vertical="center" wrapText="1" shrinkToFit="1"/>
    </xf>
    <xf numFmtId="4" fontId="7" fillId="8" borderId="37" xfId="0" applyNumberFormat="1" applyFont="1" applyFill="1" applyBorder="1" applyAlignment="1">
      <alignment vertical="center"/>
    </xf>
    <xf numFmtId="4" fontId="7" fillId="8" borderId="60" xfId="0" applyNumberFormat="1" applyFont="1" applyFill="1" applyBorder="1" applyAlignment="1">
      <alignment vertical="center"/>
    </xf>
    <xf numFmtId="4" fontId="7" fillId="8" borderId="60" xfId="9" applyNumberFormat="1" applyFont="1" applyFill="1" applyBorder="1" applyAlignment="1">
      <alignment horizontal="right" wrapText="1"/>
    </xf>
    <xf numFmtId="0" fontId="7" fillId="8" borderId="37" xfId="6" applyNumberFormat="1" applyFont="1" applyFill="1" applyBorder="1" applyAlignment="1" applyProtection="1">
      <alignment horizontal="left" vertical="center" wrapText="1"/>
    </xf>
    <xf numFmtId="4" fontId="7" fillId="8" borderId="37" xfId="6" applyNumberFormat="1" applyFont="1" applyFill="1" applyBorder="1" applyAlignment="1" applyProtection="1">
      <alignment vertical="center" wrapText="1"/>
    </xf>
    <xf numFmtId="4" fontId="7" fillId="8" borderId="60" xfId="6" applyNumberFormat="1" applyFont="1" applyFill="1" applyBorder="1" applyAlignment="1" applyProtection="1">
      <alignment vertical="center" wrapText="1"/>
    </xf>
    <xf numFmtId="0" fontId="7" fillId="8" borderId="37" xfId="13" applyFont="1" applyFill="1" applyBorder="1" applyAlignment="1">
      <alignment horizontal="left" vertical="center" wrapText="1"/>
    </xf>
    <xf numFmtId="0" fontId="7" fillId="8" borderId="37" xfId="13" applyNumberFormat="1" applyFont="1" applyFill="1" applyBorder="1" applyAlignment="1">
      <alignment horizontal="right" vertical="center" wrapText="1"/>
    </xf>
    <xf numFmtId="0" fontId="7" fillId="13" borderId="37" xfId="6" applyNumberFormat="1" applyFont="1" applyFill="1" applyBorder="1" applyAlignment="1" applyProtection="1">
      <alignment horizontal="left" vertical="center" wrapText="1"/>
    </xf>
    <xf numFmtId="0" fontId="7" fillId="13" borderId="37" xfId="6" applyNumberFormat="1" applyFont="1" applyFill="1" applyBorder="1" applyAlignment="1" applyProtection="1">
      <alignment horizontal="right" vertical="center" wrapText="1"/>
    </xf>
    <xf numFmtId="0" fontId="7" fillId="12" borderId="37" xfId="10" applyFont="1" applyFill="1" applyBorder="1" applyAlignment="1">
      <alignment horizontal="left" vertical="center" wrapText="1"/>
    </xf>
    <xf numFmtId="0" fontId="7" fillId="12" borderId="37" xfId="10" applyNumberFormat="1" applyFont="1" applyFill="1" applyBorder="1" applyAlignment="1">
      <alignment horizontal="right" vertical="center" wrapText="1"/>
    </xf>
    <xf numFmtId="4" fontId="7" fillId="8" borderId="42" xfId="9" applyNumberFormat="1" applyFont="1" applyFill="1" applyBorder="1" applyAlignment="1">
      <alignment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37" xfId="13" applyFont="1" applyFill="1" applyBorder="1" applyAlignment="1">
      <alignment vertical="center" wrapText="1"/>
    </xf>
    <xf numFmtId="4" fontId="7" fillId="0" borderId="37" xfId="9" applyNumberFormat="1" applyFont="1" applyFill="1" applyBorder="1" applyAlignment="1">
      <alignment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Fill="1" applyBorder="1" applyAlignment="1">
      <alignment horizontal="right" vertical="center" wrapText="1"/>
    </xf>
    <xf numFmtId="0" fontId="7" fillId="0" borderId="28" xfId="13" applyFont="1" applyFill="1" applyBorder="1" applyAlignment="1">
      <alignment horizontal="left" vertical="center" wrapText="1"/>
    </xf>
    <xf numFmtId="0" fontId="7" fillId="0" borderId="18" xfId="13" applyFont="1" applyFill="1" applyBorder="1" applyAlignment="1">
      <alignment horizontal="left" vertical="center" wrapText="1"/>
    </xf>
    <xf numFmtId="0" fontId="7" fillId="0" borderId="28" xfId="9" applyFont="1" applyFill="1" applyBorder="1" applyAlignment="1">
      <alignment horizontal="left" vertical="center" wrapText="1"/>
    </xf>
    <xf numFmtId="0" fontId="7" fillId="0" borderId="28" xfId="13" applyNumberFormat="1" applyFont="1" applyFill="1" applyBorder="1" applyAlignment="1">
      <alignment horizontal="right" vertical="center" wrapText="1"/>
    </xf>
    <xf numFmtId="4" fontId="7" fillId="0" borderId="28" xfId="9" applyNumberFormat="1" applyFont="1" applyFill="1" applyBorder="1" applyAlignment="1">
      <alignment horizontal="right" vertical="center" wrapText="1"/>
    </xf>
    <xf numFmtId="4" fontId="7" fillId="0" borderId="18" xfId="9" applyNumberFormat="1" applyFont="1" applyFill="1" applyBorder="1" applyAlignment="1">
      <alignment horizontal="right" vertical="center" wrapText="1"/>
    </xf>
    <xf numFmtId="0" fontId="7" fillId="0" borderId="37" xfId="9" applyFont="1" applyFill="1" applyBorder="1" applyAlignment="1">
      <alignment vertical="center"/>
    </xf>
    <xf numFmtId="4" fontId="7" fillId="0" borderId="37" xfId="9" applyNumberFormat="1" applyFont="1" applyFill="1" applyBorder="1" applyAlignment="1">
      <alignment vertical="center"/>
    </xf>
    <xf numFmtId="0" fontId="7" fillId="0" borderId="37" xfId="0" applyFont="1" applyFill="1" applyBorder="1" applyAlignment="1">
      <alignment horizontal="left"/>
    </xf>
    <xf numFmtId="4" fontId="7" fillId="0" borderId="37" xfId="13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7" fillId="0" borderId="18" xfId="13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4" fontId="10" fillId="4" borderId="36" xfId="0" applyNumberFormat="1" applyFont="1" applyFill="1" applyBorder="1" applyAlignment="1">
      <alignment horizontal="right" vertical="center" wrapText="1"/>
    </xf>
    <xf numFmtId="4" fontId="7" fillId="0" borderId="31" xfId="10" applyNumberFormat="1" applyFont="1" applyFill="1" applyBorder="1" applyAlignment="1">
      <alignment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 vertical="center" wrapText="1"/>
    </xf>
    <xf numFmtId="0" fontId="0" fillId="0" borderId="21" xfId="0" applyBorder="1"/>
    <xf numFmtId="4" fontId="0" fillId="0" borderId="21" xfId="0" applyNumberFormat="1" applyBorder="1" applyAlignment="1">
      <alignment horizontal="right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Alignment="1"/>
    <xf numFmtId="4" fontId="0" fillId="0" borderId="0" xfId="0" applyNumberFormat="1" applyAlignment="1">
      <alignment vertical="center"/>
    </xf>
    <xf numFmtId="4" fontId="0" fillId="0" borderId="21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3" fontId="7" fillId="0" borderId="1" xfId="13" applyNumberFormat="1" applyFont="1" applyFill="1" applyBorder="1" applyAlignment="1">
      <alignment horizontal="right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7" fillId="0" borderId="18" xfId="10" applyFont="1" applyFill="1" applyBorder="1" applyAlignment="1">
      <alignment horizontal="right" vertical="center" wrapText="1"/>
    </xf>
    <xf numFmtId="4" fontId="7" fillId="0" borderId="18" xfId="10" applyNumberFormat="1" applyFont="1" applyFill="1" applyBorder="1" applyAlignment="1">
      <alignment vertical="center" wrapText="1"/>
    </xf>
    <xf numFmtId="165" fontId="7" fillId="0" borderId="37" xfId="9" applyNumberFormat="1" applyFont="1" applyFill="1" applyBorder="1" applyAlignment="1">
      <alignment horizontal="right" vertical="center" wrapText="1"/>
    </xf>
    <xf numFmtId="0" fontId="7" fillId="0" borderId="37" xfId="13" applyFont="1" applyFill="1" applyBorder="1" applyAlignment="1">
      <alignment horizontal="left" vertical="center" wrapText="1"/>
    </xf>
    <xf numFmtId="0" fontId="7" fillId="0" borderId="37" xfId="13" applyNumberFormat="1" applyFont="1" applyFill="1" applyBorder="1" applyAlignment="1">
      <alignment horizontal="right" vertical="center" wrapText="1"/>
    </xf>
    <xf numFmtId="0" fontId="7" fillId="0" borderId="37" xfId="9" applyNumberFormat="1" applyFont="1" applyFill="1" applyBorder="1" applyAlignment="1">
      <alignment horizontal="left" vertical="center" wrapText="1"/>
    </xf>
    <xf numFmtId="0" fontId="7" fillId="0" borderId="37" xfId="9" applyNumberFormat="1" applyFont="1" applyFill="1" applyBorder="1" applyAlignment="1">
      <alignment horizontal="right" vertical="center" wrapText="1"/>
    </xf>
    <xf numFmtId="4" fontId="7" fillId="0" borderId="31" xfId="9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165" fontId="7" fillId="0" borderId="1" xfId="9" applyNumberFormat="1" applyFont="1" applyFill="1" applyBorder="1" applyAlignment="1">
      <alignment horizontal="righ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3" fontId="7" fillId="0" borderId="37" xfId="9" applyNumberFormat="1" applyFont="1" applyFill="1" applyBorder="1" applyAlignment="1">
      <alignment horizontal="left" vertical="center" wrapText="1"/>
    </xf>
    <xf numFmtId="3" fontId="7" fillId="0" borderId="37" xfId="13" applyNumberFormat="1" applyFont="1" applyFill="1" applyBorder="1" applyAlignment="1">
      <alignment horizontal="left" vertical="center" wrapText="1"/>
    </xf>
    <xf numFmtId="3" fontId="7" fillId="0" borderId="37" xfId="9" applyNumberFormat="1" applyFont="1" applyFill="1" applyBorder="1" applyAlignment="1">
      <alignment horizontal="right" vertical="center" wrapText="1"/>
    </xf>
    <xf numFmtId="4" fontId="7" fillId="0" borderId="37" xfId="9" applyNumberFormat="1" applyFont="1" applyFill="1" applyBorder="1" applyAlignment="1">
      <alignment horizontal="right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vertical="center" wrapText="1"/>
    </xf>
    <xf numFmtId="165" fontId="7" fillId="0" borderId="4" xfId="9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3" fontId="7" fillId="0" borderId="37" xfId="9" applyNumberFormat="1" applyFont="1" applyFill="1" applyBorder="1" applyAlignment="1">
      <alignment vertical="center" wrapText="1"/>
    </xf>
    <xf numFmtId="0" fontId="7" fillId="0" borderId="4" xfId="9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vertical="center" wrapText="1"/>
    </xf>
    <xf numFmtId="0" fontId="7" fillId="0" borderId="4" xfId="9" applyFont="1" applyFill="1" applyBorder="1" applyAlignment="1">
      <alignment vertical="center" wrapText="1"/>
    </xf>
    <xf numFmtId="4" fontId="7" fillId="0" borderId="4" xfId="9" applyNumberFormat="1" applyFont="1" applyFill="1" applyBorder="1" applyAlignment="1">
      <alignment horizontal="right" vertical="center" wrapText="1"/>
    </xf>
    <xf numFmtId="0" fontId="7" fillId="0" borderId="18" xfId="13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4" borderId="36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4" borderId="28" xfId="0" applyFont="1" applyFill="1" applyBorder="1" applyAlignment="1">
      <alignment horizontal="left" vertical="center" wrapText="1"/>
    </xf>
    <xf numFmtId="0" fontId="22" fillId="0" borderId="1" xfId="13" applyFont="1" applyFill="1" applyBorder="1" applyAlignment="1">
      <alignment horizontal="left" vertical="center" wrapText="1"/>
    </xf>
    <xf numFmtId="1" fontId="7" fillId="0" borderId="75" xfId="9" applyNumberFormat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vertical="center"/>
    </xf>
    <xf numFmtId="1" fontId="7" fillId="0" borderId="18" xfId="9" applyNumberFormat="1" applyFont="1" applyFill="1" applyBorder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7" fillId="8" borderId="37" xfId="13" applyFont="1" applyFill="1" applyBorder="1" applyAlignment="1">
      <alignment horizontal="left" vertical="center" wrapText="1"/>
    </xf>
    <xf numFmtId="0" fontId="7" fillId="12" borderId="37" xfId="13" applyFont="1" applyFill="1" applyBorder="1" applyAlignment="1">
      <alignment horizontal="left" vertical="center" wrapText="1"/>
    </xf>
    <xf numFmtId="0" fontId="7" fillId="13" borderId="37" xfId="6" applyNumberFormat="1" applyFont="1" applyFill="1" applyBorder="1" applyAlignment="1" applyProtection="1">
      <alignment horizontal="left" vertical="center" wrapText="1"/>
    </xf>
    <xf numFmtId="0" fontId="7" fillId="0" borderId="1" xfId="9" applyFont="1" applyFill="1" applyBorder="1" applyAlignment="1">
      <alignment horizontal="right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12" borderId="57" xfId="13" applyFont="1" applyFill="1" applyBorder="1" applyAlignment="1">
      <alignment horizontal="left" vertical="center" wrapText="1"/>
    </xf>
    <xf numFmtId="0" fontId="7" fillId="0" borderId="37" xfId="13" applyFont="1" applyFill="1" applyBorder="1" applyAlignment="1">
      <alignment horizontal="left" vertical="center" wrapText="1"/>
    </xf>
    <xf numFmtId="0" fontId="7" fillId="12" borderId="37" xfId="10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165" fontId="7" fillId="0" borderId="1" xfId="9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3" fontId="7" fillId="0" borderId="37" xfId="9" applyNumberFormat="1" applyFont="1" applyFill="1" applyBorder="1" applyAlignment="1">
      <alignment horizontal="left" vertical="center" wrapText="1"/>
    </xf>
    <xf numFmtId="0" fontId="7" fillId="0" borderId="18" xfId="13" applyFont="1" applyFill="1" applyBorder="1" applyAlignment="1">
      <alignment horizontal="left" vertical="center" wrapText="1"/>
    </xf>
    <xf numFmtId="0" fontId="7" fillId="0" borderId="4" xfId="9" applyFont="1" applyFill="1" applyBorder="1" applyAlignment="1">
      <alignment horizontal="left" vertical="center" wrapText="1"/>
    </xf>
    <xf numFmtId="0" fontId="7" fillId="0" borderId="37" xfId="9" applyFont="1" applyFill="1" applyBorder="1" applyAlignment="1">
      <alignment horizontal="left" vertical="center"/>
    </xf>
    <xf numFmtId="0" fontId="7" fillId="0" borderId="1" xfId="10" applyFont="1" applyFill="1" applyBorder="1" applyAlignment="1">
      <alignment horizontal="right" vertical="center" wrapText="1"/>
    </xf>
    <xf numFmtId="0" fontId="19" fillId="0" borderId="1" xfId="10" applyFont="1" applyFill="1" applyBorder="1" applyAlignment="1">
      <alignment horizontal="left" vertical="center" wrapText="1"/>
    </xf>
    <xf numFmtId="165" fontId="7" fillId="0" borderId="1" xfId="10" applyNumberFormat="1" applyFont="1" applyFill="1" applyBorder="1" applyAlignment="1">
      <alignment horizontal="right" vertical="center" wrapText="1"/>
    </xf>
    <xf numFmtId="3" fontId="7" fillId="0" borderId="1" xfId="13" applyNumberFormat="1" applyFont="1" applyFill="1" applyBorder="1" applyAlignment="1">
      <alignment horizontal="right" vertical="center" wrapText="1"/>
    </xf>
    <xf numFmtId="4" fontId="7" fillId="0" borderId="31" xfId="10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right" vertical="center" wrapText="1"/>
    </xf>
    <xf numFmtId="0" fontId="7" fillId="0" borderId="18" xfId="10" applyFont="1" applyFill="1" applyBorder="1" applyAlignment="1">
      <alignment horizontal="right" vertical="center" wrapText="1"/>
    </xf>
    <xf numFmtId="4" fontId="7" fillId="0" borderId="33" xfId="10" applyNumberFormat="1" applyFont="1" applyFill="1" applyBorder="1" applyAlignment="1">
      <alignment vertical="center" wrapText="1"/>
    </xf>
    <xf numFmtId="0" fontId="7" fillId="0" borderId="18" xfId="13" applyNumberFormat="1" applyFont="1" applyFill="1" applyBorder="1" applyAlignment="1">
      <alignment horizontal="right" vertical="center" wrapText="1"/>
    </xf>
    <xf numFmtId="4" fontId="10" fillId="4" borderId="35" xfId="0" applyNumberFormat="1" applyFont="1" applyFill="1" applyBorder="1" applyAlignment="1">
      <alignment horizontal="center" vertical="center" wrapText="1"/>
    </xf>
    <xf numFmtId="0" fontId="0" fillId="0" borderId="31" xfId="0" applyBorder="1"/>
    <xf numFmtId="0" fontId="14" fillId="0" borderId="66" xfId="0" applyFont="1" applyFill="1" applyBorder="1" applyAlignment="1">
      <alignment horizontal="center" vertical="center" wrapText="1"/>
    </xf>
    <xf numFmtId="3" fontId="23" fillId="0" borderId="36" xfId="13" applyNumberFormat="1" applyFont="1" applyFill="1" applyBorder="1" applyAlignment="1">
      <alignment horizontal="right" vertical="center" wrapText="1"/>
    </xf>
    <xf numFmtId="0" fontId="23" fillId="0" borderId="36" xfId="13" applyNumberFormat="1" applyFont="1" applyFill="1" applyBorder="1" applyAlignment="1">
      <alignment horizontal="right" vertical="center" wrapText="1"/>
    </xf>
    <xf numFmtId="0" fontId="23" fillId="0" borderId="36" xfId="13" applyFont="1" applyFill="1" applyBorder="1" applyAlignment="1">
      <alignment horizontal="left" vertical="center" wrapText="1"/>
    </xf>
    <xf numFmtId="1" fontId="23" fillId="0" borderId="36" xfId="6" applyNumberFormat="1" applyFont="1" applyFill="1" applyBorder="1" applyAlignment="1" applyProtection="1">
      <alignment horizontal="right" vertical="center" wrapText="1"/>
    </xf>
    <xf numFmtId="4" fontId="23" fillId="0" borderId="36" xfId="6" applyNumberFormat="1" applyFont="1" applyFill="1" applyBorder="1" applyAlignment="1" applyProtection="1">
      <alignment horizontal="right" vertical="center" wrapText="1"/>
    </xf>
    <xf numFmtId="4" fontId="23" fillId="0" borderId="35" xfId="6" applyNumberFormat="1" applyFont="1" applyFill="1" applyBorder="1" applyAlignment="1" applyProtection="1">
      <alignment vertical="center" wrapText="1"/>
    </xf>
    <xf numFmtId="0" fontId="24" fillId="0" borderId="66" xfId="0" applyFont="1" applyBorder="1"/>
    <xf numFmtId="0" fontId="23" fillId="0" borderId="28" xfId="13" applyFont="1" applyFill="1" applyBorder="1" applyAlignment="1">
      <alignment horizontal="left" vertical="center" wrapText="1"/>
    </xf>
    <xf numFmtId="1" fontId="23" fillId="0" borderId="28" xfId="10" applyNumberFormat="1" applyFont="1" applyFill="1" applyBorder="1" applyAlignment="1">
      <alignment horizontal="right" vertical="center" wrapText="1"/>
    </xf>
    <xf numFmtId="4" fontId="23" fillId="0" borderId="28" xfId="13" applyNumberFormat="1" applyFont="1" applyFill="1" applyBorder="1" applyAlignment="1">
      <alignment horizontal="right" vertical="center" wrapText="1"/>
    </xf>
    <xf numFmtId="0" fontId="23" fillId="0" borderId="1" xfId="13" applyFont="1" applyFill="1" applyBorder="1" applyAlignment="1">
      <alignment horizontal="left" vertical="center" wrapText="1"/>
    </xf>
    <xf numFmtId="1" fontId="23" fillId="0" borderId="1" xfId="10" applyNumberFormat="1" applyFont="1" applyFill="1" applyBorder="1" applyAlignment="1">
      <alignment horizontal="right" vertical="center" wrapText="1"/>
    </xf>
    <xf numFmtId="4" fontId="23" fillId="0" borderId="1" xfId="13" applyNumberFormat="1" applyFont="1" applyFill="1" applyBorder="1" applyAlignment="1">
      <alignment horizontal="right" vertical="center" wrapText="1"/>
    </xf>
    <xf numFmtId="0" fontId="23" fillId="0" borderId="18" xfId="13" applyFont="1" applyFill="1" applyBorder="1" applyAlignment="1">
      <alignment horizontal="left" vertical="center" wrapText="1"/>
    </xf>
    <xf numFmtId="1" fontId="23" fillId="0" borderId="18" xfId="10" applyNumberFormat="1" applyFont="1" applyFill="1" applyBorder="1" applyAlignment="1">
      <alignment horizontal="right" vertical="center" wrapText="1"/>
    </xf>
    <xf numFmtId="4" fontId="23" fillId="0" borderId="18" xfId="13" applyNumberFormat="1" applyFont="1" applyFill="1" applyBorder="1" applyAlignment="1">
      <alignment horizontal="right" vertical="center" wrapText="1"/>
    </xf>
    <xf numFmtId="1" fontId="23" fillId="0" borderId="36" xfId="10" applyNumberFormat="1" applyFont="1" applyFill="1" applyBorder="1" applyAlignment="1">
      <alignment horizontal="right" vertical="center" wrapText="1"/>
    </xf>
    <xf numFmtId="4" fontId="23" fillId="0" borderId="36" xfId="10" applyNumberFormat="1" applyFont="1" applyFill="1" applyBorder="1" applyAlignment="1">
      <alignment horizontal="right" vertical="center" wrapText="1"/>
    </xf>
    <xf numFmtId="4" fontId="23" fillId="0" borderId="35" xfId="10" applyNumberFormat="1" applyFont="1" applyFill="1" applyBorder="1" applyAlignment="1">
      <alignment vertical="center" wrapText="1"/>
    </xf>
    <xf numFmtId="0" fontId="24" fillId="0" borderId="66" xfId="0" applyFont="1" applyBorder="1" applyAlignment="1">
      <alignment horizontal="center" wrapText="1"/>
    </xf>
    <xf numFmtId="0" fontId="23" fillId="0" borderId="7" xfId="13" applyFont="1" applyFill="1" applyBorder="1" applyAlignment="1">
      <alignment horizontal="left" vertical="center" wrapText="1"/>
    </xf>
    <xf numFmtId="1" fontId="23" fillId="0" borderId="7" xfId="10" applyNumberFormat="1" applyFont="1" applyFill="1" applyBorder="1" applyAlignment="1">
      <alignment horizontal="right" vertical="center" wrapText="1"/>
    </xf>
    <xf numFmtId="4" fontId="23" fillId="0" borderId="7" xfId="10" applyNumberFormat="1" applyFont="1" applyFill="1" applyBorder="1" applyAlignment="1">
      <alignment horizontal="right" vertical="center" wrapText="1"/>
    </xf>
    <xf numFmtId="0" fontId="23" fillId="0" borderId="4" xfId="13" applyFont="1" applyFill="1" applyBorder="1" applyAlignment="1">
      <alignment horizontal="left" vertical="center" wrapText="1"/>
    </xf>
    <xf numFmtId="1" fontId="23" fillId="0" borderId="4" xfId="10" applyNumberFormat="1" applyFont="1" applyFill="1" applyBorder="1" applyAlignment="1">
      <alignment horizontal="right" vertical="center" wrapText="1"/>
    </xf>
    <xf numFmtId="4" fontId="23" fillId="0" borderId="4" xfId="10" applyNumberFormat="1" applyFont="1" applyFill="1" applyBorder="1" applyAlignment="1">
      <alignment horizontal="right" vertical="center" wrapText="1"/>
    </xf>
    <xf numFmtId="4" fontId="23" fillId="0" borderId="28" xfId="10" applyNumberFormat="1" applyFont="1" applyFill="1" applyBorder="1" applyAlignment="1">
      <alignment horizontal="right" vertical="center" wrapText="1"/>
    </xf>
    <xf numFmtId="4" fontId="23" fillId="0" borderId="1" xfId="10" applyNumberFormat="1" applyFont="1" applyFill="1" applyBorder="1" applyAlignment="1">
      <alignment horizontal="right" vertical="center" wrapText="1"/>
    </xf>
    <xf numFmtId="4" fontId="23" fillId="0" borderId="18" xfId="10" applyNumberFormat="1" applyFont="1" applyFill="1" applyBorder="1" applyAlignment="1">
      <alignment horizontal="right" vertical="center" wrapText="1"/>
    </xf>
    <xf numFmtId="1" fontId="23" fillId="0" borderId="28" xfId="0" applyNumberFormat="1" applyFont="1" applyFill="1" applyBorder="1" applyAlignment="1">
      <alignment horizontal="right" vertical="center" wrapText="1"/>
    </xf>
    <xf numFmtId="3" fontId="23" fillId="0" borderId="5" xfId="13" applyNumberFormat="1" applyFont="1" applyFill="1" applyBorder="1" applyAlignment="1">
      <alignment horizontal="right" vertical="center" wrapText="1"/>
    </xf>
    <xf numFmtId="0" fontId="23" fillId="0" borderId="5" xfId="13" applyNumberFormat="1" applyFont="1" applyFill="1" applyBorder="1" applyAlignment="1">
      <alignment horizontal="right" vertical="center" wrapText="1"/>
    </xf>
    <xf numFmtId="0" fontId="23" fillId="0" borderId="5" xfId="13" applyFont="1" applyFill="1" applyBorder="1" applyAlignment="1">
      <alignment horizontal="left" vertical="center" wrapText="1"/>
    </xf>
    <xf numFmtId="1" fontId="23" fillId="0" borderId="5" xfId="10" applyNumberFormat="1" applyFont="1" applyFill="1" applyBorder="1" applyAlignment="1">
      <alignment horizontal="right" vertical="center" wrapText="1"/>
    </xf>
    <xf numFmtId="4" fontId="23" fillId="0" borderId="5" xfId="10" applyNumberFormat="1" applyFont="1" applyFill="1" applyBorder="1" applyAlignment="1">
      <alignment horizontal="right" vertical="center" wrapText="1"/>
    </xf>
    <xf numFmtId="4" fontId="23" fillId="0" borderId="11" xfId="10" applyNumberFormat="1" applyFont="1" applyFill="1" applyBorder="1" applyAlignment="1">
      <alignment vertical="center" wrapText="1"/>
    </xf>
    <xf numFmtId="0" fontId="24" fillId="0" borderId="62" xfId="0" applyFont="1" applyBorder="1"/>
    <xf numFmtId="0" fontId="23" fillId="0" borderId="28" xfId="10" applyFont="1" applyFill="1" applyBorder="1" applyAlignment="1">
      <alignment horizontal="left"/>
    </xf>
    <xf numFmtId="0" fontId="23" fillId="0" borderId="1" xfId="10" applyFont="1" applyFill="1" applyBorder="1" applyAlignment="1">
      <alignment horizontal="left" vertical="center"/>
    </xf>
    <xf numFmtId="0" fontId="23" fillId="0" borderId="18" xfId="10" applyFont="1" applyFill="1" applyBorder="1" applyAlignment="1">
      <alignment horizontal="left"/>
    </xf>
    <xf numFmtId="1" fontId="23" fillId="0" borderId="28" xfId="9" applyNumberFormat="1" applyFont="1" applyFill="1" applyBorder="1" applyAlignment="1">
      <alignment horizontal="right" vertical="center" wrapText="1"/>
    </xf>
    <xf numFmtId="4" fontId="23" fillId="0" borderId="28" xfId="9" applyNumberFormat="1" applyFont="1" applyFill="1" applyBorder="1" applyAlignment="1">
      <alignment horizontal="right" vertical="center" wrapText="1"/>
    </xf>
    <xf numFmtId="1" fontId="23" fillId="0" borderId="18" xfId="9" applyNumberFormat="1" applyFont="1" applyFill="1" applyBorder="1" applyAlignment="1">
      <alignment horizontal="right" vertical="center" wrapText="1"/>
    </xf>
    <xf numFmtId="4" fontId="23" fillId="0" borderId="18" xfId="9" applyNumberFormat="1" applyFont="1" applyFill="1" applyBorder="1" applyAlignment="1">
      <alignment horizontal="right" vertical="center" wrapText="1"/>
    </xf>
    <xf numFmtId="3" fontId="23" fillId="0" borderId="36" xfId="6" applyNumberFormat="1" applyFont="1" applyFill="1" applyBorder="1" applyAlignment="1" applyProtection="1">
      <alignment horizontal="right" vertical="center" wrapText="1"/>
    </xf>
    <xf numFmtId="0" fontId="23" fillId="0" borderId="36" xfId="6" applyNumberFormat="1" applyFont="1" applyFill="1" applyBorder="1" applyAlignment="1" applyProtection="1">
      <alignment horizontal="right" vertical="center" wrapText="1"/>
    </xf>
    <xf numFmtId="0" fontId="23" fillId="0" borderId="36" xfId="6" applyNumberFormat="1" applyFont="1" applyFill="1" applyBorder="1" applyAlignment="1" applyProtection="1">
      <alignment horizontal="left" vertical="center" wrapText="1"/>
    </xf>
    <xf numFmtId="0" fontId="23" fillId="0" borderId="7" xfId="10" applyFont="1" applyFill="1" applyBorder="1" applyAlignment="1">
      <alignment horizontal="left" vertical="center" wrapText="1"/>
    </xf>
    <xf numFmtId="0" fontId="23" fillId="0" borderId="1" xfId="10" applyFont="1" applyFill="1" applyBorder="1" applyAlignment="1">
      <alignment horizontal="left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3" fillId="0" borderId="7" xfId="0" applyFont="1" applyFill="1" applyBorder="1"/>
    <xf numFmtId="4" fontId="23" fillId="0" borderId="7" xfId="0" applyNumberFormat="1" applyFont="1" applyFill="1" applyBorder="1" applyAlignment="1">
      <alignment horizontal="right"/>
    </xf>
    <xf numFmtId="0" fontId="23" fillId="0" borderId="1" xfId="0" applyFont="1" applyFill="1" applyBorder="1"/>
    <xf numFmtId="4" fontId="23" fillId="0" borderId="1" xfId="0" applyNumberFormat="1" applyFont="1" applyFill="1" applyBorder="1" applyAlignment="1">
      <alignment horizontal="right"/>
    </xf>
    <xf numFmtId="0" fontId="23" fillId="0" borderId="4" xfId="0" applyFont="1" applyFill="1" applyBorder="1"/>
    <xf numFmtId="4" fontId="23" fillId="0" borderId="4" xfId="0" applyNumberFormat="1" applyFont="1" applyFill="1" applyBorder="1" applyAlignment="1">
      <alignment horizontal="right"/>
    </xf>
    <xf numFmtId="0" fontId="23" fillId="0" borderId="28" xfId="15" applyFont="1" applyFill="1" applyBorder="1" applyAlignment="1">
      <alignment horizontal="left" vertical="center" wrapText="1"/>
    </xf>
    <xf numFmtId="0" fontId="23" fillId="0" borderId="28" xfId="0" applyFont="1" applyFill="1" applyBorder="1"/>
    <xf numFmtId="4" fontId="23" fillId="0" borderId="28" xfId="0" applyNumberFormat="1" applyFont="1" applyFill="1" applyBorder="1" applyAlignment="1">
      <alignment horizontal="right"/>
    </xf>
    <xf numFmtId="0" fontId="23" fillId="0" borderId="18" xfId="15" applyFont="1" applyFill="1" applyBorder="1" applyAlignment="1">
      <alignment horizontal="left" vertical="center" wrapText="1"/>
    </xf>
    <xf numFmtId="0" fontId="23" fillId="0" borderId="18" xfId="0" applyFont="1" applyFill="1" applyBorder="1"/>
    <xf numFmtId="4" fontId="23" fillId="0" borderId="18" xfId="0" applyNumberFormat="1" applyFont="1" applyFill="1" applyBorder="1" applyAlignment="1">
      <alignment horizontal="right"/>
    </xf>
    <xf numFmtId="0" fontId="26" fillId="0" borderId="0" xfId="0" applyFont="1"/>
    <xf numFmtId="0" fontId="10" fillId="11" borderId="89" xfId="9" applyFont="1" applyFill="1" applyBorder="1" applyAlignment="1">
      <alignment horizontal="center" vertical="center" wrapText="1"/>
    </xf>
    <xf numFmtId="0" fontId="10" fillId="11" borderId="89" xfId="9" applyNumberFormat="1" applyFont="1" applyFill="1" applyBorder="1" applyAlignment="1">
      <alignment horizontal="center" vertical="center" wrapText="1"/>
    </xf>
    <xf numFmtId="0" fontId="10" fillId="11" borderId="89" xfId="9" applyNumberFormat="1" applyFont="1" applyFill="1" applyBorder="1" applyAlignment="1">
      <alignment horizontal="left" vertical="center" wrapText="1"/>
    </xf>
    <xf numFmtId="0" fontId="10" fillId="11" borderId="89" xfId="9" applyFont="1" applyFill="1" applyBorder="1" applyAlignment="1">
      <alignment horizontal="left" vertical="center" wrapText="1"/>
    </xf>
    <xf numFmtId="0" fontId="10" fillId="11" borderId="89" xfId="0" applyFont="1" applyFill="1" applyBorder="1" applyAlignment="1">
      <alignment horizontal="center" vertical="center" wrapText="1"/>
    </xf>
    <xf numFmtId="4" fontId="10" fillId="11" borderId="89" xfId="0" applyNumberFormat="1" applyFont="1" applyFill="1" applyBorder="1" applyAlignment="1">
      <alignment horizontal="center" vertical="center" wrapText="1"/>
    </xf>
    <xf numFmtId="4" fontId="10" fillId="11" borderId="90" xfId="0" applyNumberFormat="1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right" vertical="center" wrapText="1"/>
    </xf>
    <xf numFmtId="4" fontId="7" fillId="0" borderId="84" xfId="9" applyNumberFormat="1" applyFont="1" applyFill="1" applyBorder="1" applyAlignment="1">
      <alignment horizontal="right" vertical="center" wrapText="1"/>
    </xf>
    <xf numFmtId="0" fontId="7" fillId="0" borderId="94" xfId="9" applyFont="1" applyFill="1" applyBorder="1" applyAlignment="1">
      <alignment horizontal="left" vertical="center" wrapText="1"/>
    </xf>
    <xf numFmtId="0" fontId="7" fillId="8" borderId="37" xfId="0" applyFont="1" applyFill="1" applyBorder="1" applyAlignment="1">
      <alignment horizontal="right" vertical="center"/>
    </xf>
    <xf numFmtId="0" fontId="7" fillId="8" borderId="37" xfId="6" applyNumberFormat="1" applyFont="1" applyFill="1" applyBorder="1" applyAlignment="1" applyProtection="1">
      <alignment horizontal="right" vertical="center" wrapText="1"/>
    </xf>
    <xf numFmtId="0" fontId="7" fillId="8" borderId="42" xfId="9" applyFont="1" applyFill="1" applyBorder="1" applyAlignment="1">
      <alignment horizontal="right" vertical="center" wrapText="1"/>
    </xf>
    <xf numFmtId="0" fontId="7" fillId="0" borderId="0" xfId="9" applyFont="1" applyFill="1" applyBorder="1" applyAlignment="1">
      <alignment horizontal="left" vertical="center" wrapText="1"/>
    </xf>
    <xf numFmtId="165" fontId="7" fillId="0" borderId="0" xfId="9" applyNumberFormat="1" applyFont="1" applyFill="1" applyBorder="1" applyAlignment="1">
      <alignment horizontal="right" vertical="center" wrapText="1"/>
    </xf>
    <xf numFmtId="0" fontId="7" fillId="0" borderId="0" xfId="9" applyNumberFormat="1" applyFont="1" applyFill="1" applyBorder="1" applyAlignment="1">
      <alignment horizontal="right" vertical="center" wrapText="1"/>
    </xf>
    <xf numFmtId="0" fontId="7" fillId="0" borderId="0" xfId="9" applyFont="1" applyFill="1" applyBorder="1" applyAlignment="1">
      <alignment horizontal="right" vertical="center" wrapText="1"/>
    </xf>
    <xf numFmtId="4" fontId="7" fillId="0" borderId="0" xfId="9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7" fillId="0" borderId="18" xfId="9" applyFont="1" applyFill="1" applyBorder="1" applyAlignment="1">
      <alignment horizontal="right" vertical="center" wrapText="1"/>
    </xf>
    <xf numFmtId="4" fontId="7" fillId="0" borderId="102" xfId="9" applyNumberFormat="1" applyFont="1" applyFill="1" applyBorder="1" applyAlignment="1">
      <alignment horizontal="right" vertical="center" wrapText="1"/>
    </xf>
    <xf numFmtId="0" fontId="7" fillId="0" borderId="94" xfId="13" applyFont="1" applyFill="1" applyBorder="1" applyAlignment="1">
      <alignment horizontal="left" vertical="center" wrapText="1"/>
    </xf>
    <xf numFmtId="0" fontId="7" fillId="0" borderId="94" xfId="13" applyNumberFormat="1" applyFont="1" applyFill="1" applyBorder="1" applyAlignment="1">
      <alignment horizontal="right" vertical="center" wrapText="1"/>
    </xf>
    <xf numFmtId="0" fontId="7" fillId="0" borderId="94" xfId="9" applyNumberFormat="1" applyFont="1" applyFill="1" applyBorder="1" applyAlignment="1">
      <alignment horizontal="left" vertical="center" wrapText="1"/>
    </xf>
    <xf numFmtId="0" fontId="7" fillId="0" borderId="94" xfId="9" applyFont="1" applyFill="1" applyBorder="1" applyAlignment="1">
      <alignment horizontal="right" vertical="center" wrapText="1"/>
    </xf>
    <xf numFmtId="4" fontId="7" fillId="0" borderId="94" xfId="9" applyNumberFormat="1" applyFont="1" applyFill="1" applyBorder="1" applyAlignment="1">
      <alignment horizontal="right" vertical="center" wrapText="1"/>
    </xf>
    <xf numFmtId="4" fontId="7" fillId="0" borderId="93" xfId="9" applyNumberFormat="1" applyFont="1" applyFill="1" applyBorder="1" applyAlignment="1">
      <alignment horizontal="right" vertical="center" wrapText="1"/>
    </xf>
    <xf numFmtId="3" fontId="7" fillId="0" borderId="108" xfId="9" applyNumberFormat="1" applyFont="1" applyFill="1" applyBorder="1" applyAlignment="1">
      <alignment horizontal="right" vertical="center" wrapText="1"/>
    </xf>
    <xf numFmtId="4" fontId="7" fillId="0" borderId="108" xfId="9" applyNumberFormat="1" applyFont="1" applyFill="1" applyBorder="1" applyAlignment="1">
      <alignment horizontal="right" vertical="center" wrapText="1"/>
    </xf>
    <xf numFmtId="0" fontId="7" fillId="0" borderId="45" xfId="13" applyFont="1" applyFill="1" applyBorder="1" applyAlignment="1">
      <alignment horizontal="left" vertical="center" wrapText="1"/>
    </xf>
    <xf numFmtId="3" fontId="7" fillId="0" borderId="45" xfId="13" applyNumberFormat="1" applyFont="1" applyFill="1" applyBorder="1" applyAlignment="1">
      <alignment horizontal="left" vertical="center" wrapText="1"/>
    </xf>
    <xf numFmtId="0" fontId="7" fillId="0" borderId="45" xfId="13" applyNumberFormat="1" applyFont="1" applyFill="1" applyBorder="1" applyAlignment="1">
      <alignment horizontal="right" vertical="center" wrapText="1"/>
    </xf>
    <xf numFmtId="3" fontId="7" fillId="0" borderId="45" xfId="9" applyNumberFormat="1" applyFont="1" applyFill="1" applyBorder="1" applyAlignment="1">
      <alignment vertical="center" wrapText="1"/>
    </xf>
    <xf numFmtId="3" fontId="7" fillId="0" borderId="45" xfId="9" applyNumberFormat="1" applyFont="1" applyFill="1" applyBorder="1" applyAlignment="1">
      <alignment horizontal="right" vertical="center" wrapText="1"/>
    </xf>
    <xf numFmtId="4" fontId="7" fillId="0" borderId="45" xfId="9" applyNumberFormat="1" applyFont="1" applyFill="1" applyBorder="1" applyAlignment="1">
      <alignment horizontal="right" vertical="center" wrapText="1"/>
    </xf>
    <xf numFmtId="0" fontId="10" fillId="11" borderId="110" xfId="9" applyFont="1" applyFill="1" applyBorder="1" applyAlignment="1">
      <alignment horizontal="center" vertical="center" wrapText="1"/>
    </xf>
    <xf numFmtId="0" fontId="10" fillId="11" borderId="110" xfId="9" applyNumberFormat="1" applyFont="1" applyFill="1" applyBorder="1" applyAlignment="1">
      <alignment horizontal="center" vertical="center" wrapText="1"/>
    </xf>
    <xf numFmtId="0" fontId="10" fillId="11" borderId="110" xfId="9" applyNumberFormat="1" applyFont="1" applyFill="1" applyBorder="1" applyAlignment="1">
      <alignment horizontal="left" vertical="center" wrapText="1"/>
    </xf>
    <xf numFmtId="0" fontId="10" fillId="11" borderId="110" xfId="9" applyFont="1" applyFill="1" applyBorder="1" applyAlignment="1">
      <alignment horizontal="left" vertical="center" wrapText="1"/>
    </xf>
    <xf numFmtId="0" fontId="10" fillId="11" borderId="110" xfId="0" applyFont="1" applyFill="1" applyBorder="1" applyAlignment="1">
      <alignment horizontal="center" vertical="center" wrapText="1"/>
    </xf>
    <xf numFmtId="4" fontId="10" fillId="11" borderId="110" xfId="0" applyNumberFormat="1" applyFont="1" applyFill="1" applyBorder="1" applyAlignment="1">
      <alignment horizontal="center" vertical="center" wrapText="1"/>
    </xf>
    <xf numFmtId="4" fontId="10" fillId="11" borderId="115" xfId="0" applyNumberFormat="1" applyFont="1" applyFill="1" applyBorder="1" applyAlignment="1">
      <alignment horizontal="center" vertical="center" wrapText="1"/>
    </xf>
    <xf numFmtId="4" fontId="7" fillId="0" borderId="117" xfId="9" applyNumberFormat="1" applyFont="1" applyFill="1" applyBorder="1" applyAlignment="1">
      <alignment horizontal="right" vertical="center" wrapText="1"/>
    </xf>
    <xf numFmtId="4" fontId="7" fillId="0" borderId="119" xfId="9" applyNumberFormat="1" applyFont="1" applyFill="1" applyBorder="1" applyAlignment="1">
      <alignment horizontal="right" vertical="center" wrapText="1"/>
    </xf>
    <xf numFmtId="4" fontId="7" fillId="0" borderId="119" xfId="9" applyNumberFormat="1" applyFont="1" applyFill="1" applyBorder="1" applyAlignment="1">
      <alignment vertical="center" wrapText="1"/>
    </xf>
    <xf numFmtId="4" fontId="7" fillId="0" borderId="119" xfId="0" applyNumberFormat="1" applyFont="1" applyFill="1" applyBorder="1" applyAlignment="1">
      <alignment horizontal="right" vertical="center" wrapText="1"/>
    </xf>
    <xf numFmtId="0" fontId="19" fillId="0" borderId="18" xfId="13" applyFont="1" applyFill="1" applyBorder="1" applyAlignment="1">
      <alignment horizontal="left" vertical="center" wrapText="1"/>
    </xf>
    <xf numFmtId="165" fontId="7" fillId="0" borderId="37" xfId="13" applyNumberFormat="1" applyFont="1" applyFill="1" applyBorder="1" applyAlignment="1">
      <alignment horizontal="right" vertical="center" wrapText="1"/>
    </xf>
    <xf numFmtId="0" fontId="7" fillId="0" borderId="37" xfId="0" applyFont="1" applyBorder="1"/>
    <xf numFmtId="4" fontId="7" fillId="0" borderId="37" xfId="0" applyNumberFormat="1" applyFont="1" applyBorder="1"/>
    <xf numFmtId="0" fontId="7" fillId="0" borderId="7" xfId="9" applyNumberFormat="1" applyFont="1" applyFill="1" applyBorder="1" applyAlignment="1">
      <alignment horizontal="left" vertical="center" wrapText="1"/>
    </xf>
    <xf numFmtId="0" fontId="7" fillId="0" borderId="105" xfId="13" applyFont="1" applyFill="1" applyBorder="1" applyAlignment="1">
      <alignment horizontal="left" vertical="center" wrapText="1"/>
    </xf>
    <xf numFmtId="0" fontId="7" fillId="0" borderId="105" xfId="13" applyNumberFormat="1" applyFont="1" applyFill="1" applyBorder="1" applyAlignment="1">
      <alignment horizontal="right" vertical="center" wrapText="1"/>
    </xf>
    <xf numFmtId="0" fontId="7" fillId="0" borderId="105" xfId="9" applyNumberFormat="1" applyFont="1" applyFill="1" applyBorder="1" applyAlignment="1">
      <alignment horizontal="left" vertical="center" wrapText="1"/>
    </xf>
    <xf numFmtId="0" fontId="7" fillId="0" borderId="105" xfId="9" applyFont="1" applyFill="1" applyBorder="1" applyAlignment="1">
      <alignment vertical="center"/>
    </xf>
    <xf numFmtId="4" fontId="7" fillId="0" borderId="105" xfId="9" applyNumberFormat="1" applyFont="1" applyFill="1" applyBorder="1" applyAlignment="1">
      <alignment vertical="center"/>
    </xf>
    <xf numFmtId="4" fontId="7" fillId="0" borderId="106" xfId="9" applyNumberFormat="1" applyFont="1" applyFill="1" applyBorder="1" applyAlignment="1">
      <alignment horizontal="right" vertical="center"/>
    </xf>
    <xf numFmtId="4" fontId="7" fillId="0" borderId="60" xfId="9" applyNumberFormat="1" applyFont="1" applyFill="1" applyBorder="1" applyAlignment="1">
      <alignment horizontal="right" vertical="center"/>
    </xf>
    <xf numFmtId="4" fontId="7" fillId="0" borderId="60" xfId="0" applyNumberFormat="1" applyFont="1" applyBorder="1" applyAlignment="1">
      <alignment horizontal="right"/>
    </xf>
    <xf numFmtId="0" fontId="7" fillId="0" borderId="108" xfId="9" applyNumberFormat="1" applyFont="1" applyFill="1" applyBorder="1" applyAlignment="1">
      <alignment horizontal="left" vertical="center" wrapText="1"/>
    </xf>
    <xf numFmtId="0" fontId="7" fillId="0" borderId="108" xfId="9" applyFont="1" applyFill="1" applyBorder="1" applyAlignment="1">
      <alignment horizontal="left" vertical="center"/>
    </xf>
    <xf numFmtId="0" fontId="7" fillId="0" borderId="108" xfId="9" applyFont="1" applyFill="1" applyBorder="1" applyAlignment="1">
      <alignment vertical="center"/>
    </xf>
    <xf numFmtId="4" fontId="7" fillId="0" borderId="108" xfId="9" applyNumberFormat="1" applyFont="1" applyFill="1" applyBorder="1" applyAlignment="1">
      <alignment vertical="center"/>
    </xf>
    <xf numFmtId="0" fontId="7" fillId="0" borderId="37" xfId="13" applyNumberFormat="1" applyFont="1" applyFill="1" applyBorder="1" applyAlignment="1">
      <alignment horizontal="center" vertical="center" wrapText="1"/>
    </xf>
    <xf numFmtId="0" fontId="7" fillId="0" borderId="37" xfId="13" applyFont="1" applyFill="1" applyBorder="1" applyAlignment="1">
      <alignment horizontal="center" vertical="center" wrapText="1"/>
    </xf>
    <xf numFmtId="0" fontId="7" fillId="0" borderId="59" xfId="13" applyFont="1" applyFill="1" applyBorder="1" applyAlignment="1">
      <alignment horizontal="center" vertical="center" wrapText="1"/>
    </xf>
    <xf numFmtId="0" fontId="7" fillId="0" borderId="107" xfId="13" applyFont="1" applyFill="1" applyBorder="1" applyAlignment="1">
      <alignment horizontal="center" vertical="center" wrapText="1"/>
    </xf>
    <xf numFmtId="0" fontId="7" fillId="0" borderId="108" xfId="13" applyFont="1" applyFill="1" applyBorder="1" applyAlignment="1">
      <alignment horizontal="center" vertical="center" wrapText="1"/>
    </xf>
    <xf numFmtId="0" fontId="7" fillId="0" borderId="108" xfId="13" applyNumberFormat="1" applyFont="1" applyFill="1" applyBorder="1" applyAlignment="1">
      <alignment horizontal="center" vertical="center" wrapText="1"/>
    </xf>
    <xf numFmtId="4" fontId="7" fillId="0" borderId="60" xfId="9" applyNumberFormat="1" applyFont="1" applyFill="1" applyBorder="1" applyAlignment="1">
      <alignment horizontal="center" vertical="center"/>
    </xf>
    <xf numFmtId="4" fontId="7" fillId="0" borderId="109" xfId="9" applyNumberFormat="1" applyFont="1" applyFill="1" applyBorder="1" applyAlignment="1">
      <alignment horizontal="center" vertical="center"/>
    </xf>
    <xf numFmtId="4" fontId="7" fillId="0" borderId="84" xfId="9" applyNumberFormat="1" applyFont="1" applyFill="1" applyBorder="1" applyAlignment="1">
      <alignment horizontal="right" vertical="center" wrapText="1"/>
    </xf>
    <xf numFmtId="4" fontId="7" fillId="0" borderId="85" xfId="9" applyNumberFormat="1" applyFont="1" applyFill="1" applyBorder="1" applyAlignment="1">
      <alignment horizontal="right" vertical="center" wrapText="1"/>
    </xf>
    <xf numFmtId="4" fontId="7" fillId="0" borderId="91" xfId="9" applyNumberFormat="1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4" fontId="7" fillId="0" borderId="98" xfId="9" applyNumberFormat="1" applyFont="1" applyFill="1" applyBorder="1" applyAlignment="1">
      <alignment horizontal="right" vertical="center" wrapText="1"/>
    </xf>
    <xf numFmtId="4" fontId="27" fillId="0" borderId="0" xfId="9" applyNumberFormat="1" applyFont="1" applyFill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/>
    </xf>
    <xf numFmtId="0" fontId="8" fillId="0" borderId="112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5" fontId="7" fillId="0" borderId="37" xfId="13" applyNumberFormat="1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4" fontId="7" fillId="0" borderId="4" xfId="10" applyNumberFormat="1" applyFont="1" applyFill="1" applyBorder="1" applyAlignment="1">
      <alignment horizontal="center" vertical="center" wrapText="1"/>
    </xf>
    <xf numFmtId="4" fontId="7" fillId="0" borderId="7" xfId="10" applyNumberFormat="1" applyFont="1" applyFill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left" vertical="center" wrapText="1"/>
    </xf>
    <xf numFmtId="0" fontId="7" fillId="0" borderId="12" xfId="10" applyFont="1" applyFill="1" applyBorder="1" applyAlignment="1">
      <alignment horizontal="left" vertical="center" wrapText="1"/>
    </xf>
    <xf numFmtId="0" fontId="7" fillId="0" borderId="10" xfId="10" applyFont="1" applyFill="1" applyBorder="1" applyAlignment="1">
      <alignment horizontal="left" vertical="center" wrapText="1"/>
    </xf>
    <xf numFmtId="0" fontId="7" fillId="0" borderId="9" xfId="10" applyFont="1" applyFill="1" applyBorder="1" applyAlignment="1">
      <alignment horizontal="left" vertical="center" wrapText="1"/>
    </xf>
    <xf numFmtId="165" fontId="7" fillId="0" borderId="8" xfId="10" applyNumberFormat="1" applyFont="1" applyFill="1" applyBorder="1" applyAlignment="1">
      <alignment horizontal="right" vertical="center" wrapText="1"/>
    </xf>
    <xf numFmtId="165" fontId="7" fillId="0" borderId="10" xfId="10" applyNumberFormat="1" applyFont="1" applyFill="1" applyBorder="1" applyAlignment="1">
      <alignment horizontal="right" vertical="center" wrapText="1"/>
    </xf>
    <xf numFmtId="0" fontId="7" fillId="0" borderId="8" xfId="10" applyFont="1" applyFill="1" applyBorder="1" applyAlignment="1">
      <alignment horizontal="right" vertical="center" wrapText="1"/>
    </xf>
    <xf numFmtId="0" fontId="7" fillId="0" borderId="10" xfId="10" applyFont="1" applyFill="1" applyBorder="1" applyAlignment="1">
      <alignment horizontal="right" vertical="center" wrapText="1"/>
    </xf>
    <xf numFmtId="0" fontId="7" fillId="0" borderId="37" xfId="9" applyFont="1" applyFill="1" applyBorder="1" applyAlignment="1">
      <alignment horizontal="left" vertical="center" wrapText="1"/>
    </xf>
    <xf numFmtId="165" fontId="7" fillId="0" borderId="37" xfId="9" applyNumberFormat="1" applyFont="1" applyFill="1" applyBorder="1" applyAlignment="1">
      <alignment horizontal="right" vertical="center" wrapText="1"/>
    </xf>
    <xf numFmtId="0" fontId="7" fillId="0" borderId="37" xfId="9" applyFont="1" applyFill="1" applyBorder="1" applyAlignment="1">
      <alignment horizontal="right" vertical="center" wrapText="1"/>
    </xf>
    <xf numFmtId="4" fontId="7" fillId="0" borderId="60" xfId="9" applyNumberFormat="1" applyFont="1" applyFill="1" applyBorder="1" applyAlignment="1">
      <alignment horizontal="right" vertical="center"/>
    </xf>
    <xf numFmtId="0" fontId="7" fillId="0" borderId="59" xfId="13" applyFont="1" applyFill="1" applyBorder="1" applyAlignment="1">
      <alignment horizontal="left" vertical="center" wrapText="1"/>
    </xf>
    <xf numFmtId="0" fontId="7" fillId="0" borderId="37" xfId="13" applyFont="1" applyFill="1" applyBorder="1" applyAlignment="1">
      <alignment horizontal="left" vertical="center" wrapText="1"/>
    </xf>
    <xf numFmtId="0" fontId="7" fillId="0" borderId="37" xfId="13" applyNumberFormat="1" applyFont="1" applyFill="1" applyBorder="1" applyAlignment="1">
      <alignment horizontal="right" vertical="center" wrapText="1"/>
    </xf>
    <xf numFmtId="0" fontId="7" fillId="0" borderId="37" xfId="9" applyFont="1" applyFill="1" applyBorder="1" applyAlignment="1">
      <alignment horizontal="right" vertical="center"/>
    </xf>
    <xf numFmtId="4" fontId="7" fillId="0" borderId="37" xfId="9" applyNumberFormat="1" applyFont="1" applyFill="1" applyBorder="1" applyAlignment="1">
      <alignment horizontal="right" vertical="center"/>
    </xf>
    <xf numFmtId="0" fontId="7" fillId="0" borderId="37" xfId="9" applyNumberFormat="1" applyFont="1" applyFill="1" applyBorder="1" applyAlignment="1">
      <alignment horizontal="left" vertical="center" wrapText="1"/>
    </xf>
    <xf numFmtId="0" fontId="7" fillId="0" borderId="37" xfId="9" applyFont="1" applyFill="1" applyBorder="1" applyAlignment="1">
      <alignment horizontal="left" vertical="center"/>
    </xf>
    <xf numFmtId="0" fontId="7" fillId="0" borderId="37" xfId="9" applyNumberFormat="1" applyFont="1" applyFill="1" applyBorder="1" applyAlignment="1">
      <alignment horizontal="right" vertical="center" wrapText="1"/>
    </xf>
    <xf numFmtId="0" fontId="7" fillId="0" borderId="59" xfId="9" applyFont="1" applyFill="1" applyBorder="1" applyAlignment="1">
      <alignment horizontal="left" vertical="center" wrapText="1"/>
    </xf>
    <xf numFmtId="4" fontId="7" fillId="0" borderId="31" xfId="9" applyNumberFormat="1" applyFont="1" applyFill="1" applyBorder="1" applyAlignment="1">
      <alignment horizontal="right" vertical="center" wrapText="1"/>
    </xf>
    <xf numFmtId="0" fontId="19" fillId="0" borderId="27" xfId="13" applyFont="1" applyFill="1" applyBorder="1" applyAlignment="1">
      <alignment horizontal="left" vertical="center" wrapText="1"/>
    </xf>
    <xf numFmtId="0" fontId="19" fillId="0" borderId="1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165" fontId="7" fillId="0" borderId="1" xfId="9" applyNumberFormat="1" applyFont="1" applyFill="1" applyBorder="1" applyAlignment="1">
      <alignment horizontal="right" vertical="center" wrapText="1"/>
    </xf>
    <xf numFmtId="1" fontId="7" fillId="0" borderId="1" xfId="9" applyNumberFormat="1" applyFont="1" applyFill="1" applyBorder="1" applyAlignment="1">
      <alignment horizontal="right" vertical="center" wrapText="1"/>
    </xf>
    <xf numFmtId="0" fontId="7" fillId="0" borderId="27" xfId="13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27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vertical="center" wrapText="1"/>
    </xf>
    <xf numFmtId="3" fontId="7" fillId="0" borderId="37" xfId="13" applyNumberFormat="1" applyFont="1" applyFill="1" applyBorder="1" applyAlignment="1">
      <alignment horizontal="left" vertical="center" wrapText="1"/>
    </xf>
    <xf numFmtId="3" fontId="7" fillId="0" borderId="108" xfId="13" applyNumberFormat="1" applyFont="1" applyFill="1" applyBorder="1" applyAlignment="1">
      <alignment horizontal="left" vertical="center" wrapText="1"/>
    </xf>
    <xf numFmtId="0" fontId="7" fillId="0" borderId="108" xfId="13" applyNumberFormat="1" applyFont="1" applyFill="1" applyBorder="1" applyAlignment="1">
      <alignment horizontal="right" vertical="center" wrapText="1"/>
    </xf>
    <xf numFmtId="3" fontId="7" fillId="0" borderId="37" xfId="9" applyNumberFormat="1" applyFont="1" applyFill="1" applyBorder="1" applyAlignment="1">
      <alignment horizontal="left" vertical="center" wrapText="1"/>
    </xf>
    <xf numFmtId="0" fontId="7" fillId="0" borderId="45" xfId="13" applyFont="1" applyFill="1" applyBorder="1" applyAlignment="1">
      <alignment horizontal="left" vertical="center" wrapText="1"/>
    </xf>
    <xf numFmtId="3" fontId="7" fillId="0" borderId="37" xfId="9" applyNumberFormat="1" applyFont="1" applyFill="1" applyBorder="1" applyAlignment="1">
      <alignment horizontal="center" vertical="center" wrapText="1"/>
    </xf>
    <xf numFmtId="3" fontId="7" fillId="0" borderId="108" xfId="9" applyNumberFormat="1" applyFont="1" applyFill="1" applyBorder="1" applyAlignment="1">
      <alignment horizontal="center" vertical="center" wrapText="1"/>
    </xf>
    <xf numFmtId="4" fontId="7" fillId="0" borderId="119" xfId="9" applyNumberFormat="1" applyFont="1" applyFill="1" applyBorder="1" applyAlignment="1">
      <alignment horizontal="right" vertical="center" wrapText="1"/>
    </xf>
    <xf numFmtId="4" fontId="7" fillId="0" borderId="121" xfId="9" applyNumberFormat="1" applyFont="1" applyFill="1" applyBorder="1" applyAlignment="1">
      <alignment horizontal="right" vertical="center" wrapText="1"/>
    </xf>
    <xf numFmtId="3" fontId="7" fillId="0" borderId="37" xfId="9" applyNumberFormat="1" applyFont="1" applyFill="1" applyBorder="1" applyAlignment="1">
      <alignment horizontal="right" vertical="center" wrapText="1"/>
    </xf>
    <xf numFmtId="4" fontId="7" fillId="0" borderId="37" xfId="9" applyNumberFormat="1" applyFont="1" applyFill="1" applyBorder="1" applyAlignment="1">
      <alignment horizontal="right" vertical="center" wrapText="1"/>
    </xf>
    <xf numFmtId="0" fontId="7" fillId="0" borderId="118" xfId="13" applyFont="1" applyFill="1" applyBorder="1" applyAlignment="1">
      <alignment horizontal="left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" fontId="7" fillId="0" borderId="33" xfId="9" applyNumberFormat="1" applyFont="1" applyFill="1" applyBorder="1" applyAlignment="1">
      <alignment horizontal="right" vertical="center" wrapText="1"/>
    </xf>
    <xf numFmtId="0" fontId="7" fillId="0" borderId="77" xfId="9" applyFont="1" applyFill="1" applyBorder="1" applyAlignment="1">
      <alignment horizontal="left" vertical="center" wrapText="1"/>
    </xf>
    <xf numFmtId="0" fontId="7" fillId="0" borderId="1" xfId="9" applyNumberFormat="1" applyFont="1" applyFill="1" applyBorder="1" applyAlignment="1">
      <alignment horizontal="right" vertical="center" wrapText="1"/>
    </xf>
    <xf numFmtId="0" fontId="7" fillId="0" borderId="77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104" xfId="13" applyFont="1" applyFill="1" applyBorder="1" applyAlignment="1">
      <alignment horizontal="left" vertical="center" wrapText="1"/>
    </xf>
    <xf numFmtId="0" fontId="7" fillId="0" borderId="105" xfId="13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0" borderId="8" xfId="9" applyFont="1" applyFill="1" applyBorder="1" applyAlignment="1">
      <alignment horizontal="left" vertical="center" wrapText="1"/>
    </xf>
    <xf numFmtId="0" fontId="7" fillId="0" borderId="10" xfId="9" applyFont="1" applyFill="1" applyBorder="1" applyAlignment="1">
      <alignment horizontal="left" vertical="center" wrapText="1"/>
    </xf>
    <xf numFmtId="0" fontId="7" fillId="0" borderId="5" xfId="10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left" vertical="center" wrapText="1"/>
    </xf>
    <xf numFmtId="0" fontId="7" fillId="0" borderId="7" xfId="9" applyFont="1" applyFill="1" applyBorder="1" applyAlignment="1">
      <alignment horizontal="left" vertical="center" wrapText="1"/>
    </xf>
    <xf numFmtId="0" fontId="7" fillId="0" borderId="12" xfId="9" applyFont="1" applyFill="1" applyBorder="1" applyAlignment="1">
      <alignment horizontal="left" vertical="center" wrapText="1"/>
    </xf>
    <xf numFmtId="0" fontId="7" fillId="0" borderId="9" xfId="9" applyFont="1" applyFill="1" applyBorder="1" applyAlignment="1">
      <alignment horizontal="left" vertical="center" wrapText="1"/>
    </xf>
    <xf numFmtId="165" fontId="7" fillId="0" borderId="8" xfId="9" applyNumberFormat="1" applyFont="1" applyFill="1" applyBorder="1" applyAlignment="1">
      <alignment horizontal="right" vertical="center" wrapText="1"/>
    </xf>
    <xf numFmtId="165" fontId="7" fillId="0" borderId="10" xfId="9" applyNumberFormat="1" applyFont="1" applyFill="1" applyBorder="1" applyAlignment="1">
      <alignment horizontal="right" vertical="center" wrapText="1"/>
    </xf>
    <xf numFmtId="0" fontId="7" fillId="0" borderId="32" xfId="13" applyFont="1" applyFill="1" applyBorder="1" applyAlignment="1">
      <alignment horizontal="left" vertical="center" wrapText="1"/>
    </xf>
    <xf numFmtId="0" fontId="7" fillId="0" borderId="18" xfId="13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3" fontId="7" fillId="0" borderId="118" xfId="9" applyNumberFormat="1" applyFont="1" applyFill="1" applyBorder="1" applyAlignment="1">
      <alignment horizontal="left" vertical="center" wrapText="1"/>
    </xf>
    <xf numFmtId="3" fontId="7" fillId="0" borderId="120" xfId="9" applyNumberFormat="1" applyFont="1" applyFill="1" applyBorder="1" applyAlignment="1">
      <alignment horizontal="left" vertical="center" wrapText="1"/>
    </xf>
    <xf numFmtId="3" fontId="7" fillId="0" borderId="108" xfId="9" applyNumberFormat="1" applyFont="1" applyFill="1" applyBorder="1" applyAlignment="1">
      <alignment horizontal="left" vertical="center" wrapText="1"/>
    </xf>
    <xf numFmtId="3" fontId="7" fillId="0" borderId="37" xfId="9" applyNumberFormat="1" applyFont="1" applyFill="1" applyBorder="1" applyAlignment="1">
      <alignment vertical="center" wrapText="1"/>
    </xf>
    <xf numFmtId="0" fontId="7" fillId="0" borderId="116" xfId="13" applyFont="1" applyFill="1" applyBorder="1" applyAlignment="1">
      <alignment horizontal="left" vertical="center" wrapText="1"/>
    </xf>
    <xf numFmtId="0" fontId="7" fillId="0" borderId="29" xfId="13" applyFont="1" applyFill="1" applyBorder="1" applyAlignment="1">
      <alignment horizontal="left" vertical="center" wrapText="1"/>
    </xf>
    <xf numFmtId="0" fontId="7" fillId="0" borderId="28" xfId="13" applyFont="1" applyFill="1" applyBorder="1" applyAlignment="1">
      <alignment horizontal="left" vertical="center" wrapText="1"/>
    </xf>
    <xf numFmtId="0" fontId="7" fillId="0" borderId="32" xfId="9" applyFont="1" applyFill="1" applyBorder="1" applyAlignment="1">
      <alignment horizontal="left" vertical="center" wrapText="1"/>
    </xf>
    <xf numFmtId="0" fontId="7" fillId="0" borderId="18" xfId="9" applyFont="1" applyFill="1" applyBorder="1" applyAlignment="1">
      <alignment horizontal="left" vertical="center" wrapText="1"/>
    </xf>
    <xf numFmtId="165" fontId="7" fillId="0" borderId="18" xfId="9" applyNumberFormat="1" applyFont="1" applyFill="1" applyBorder="1" applyAlignment="1">
      <alignment horizontal="right" vertical="center" wrapText="1"/>
    </xf>
    <xf numFmtId="0" fontId="7" fillId="0" borderId="18" xfId="9" applyFont="1" applyFill="1" applyBorder="1" applyAlignment="1">
      <alignment horizontal="right" vertical="center" wrapText="1"/>
    </xf>
    <xf numFmtId="0" fontId="7" fillId="0" borderId="77" xfId="6" applyNumberFormat="1" applyFont="1" applyFill="1" applyBorder="1" applyAlignment="1" applyProtection="1">
      <alignment horizontal="left" vertical="center" wrapText="1"/>
    </xf>
    <xf numFmtId="0" fontId="7" fillId="8" borderId="37" xfId="9" applyNumberFormat="1" applyFont="1" applyFill="1" applyBorder="1" applyAlignment="1">
      <alignment horizontal="left" vertical="center" wrapText="1"/>
    </xf>
    <xf numFmtId="0" fontId="7" fillId="8" borderId="42" xfId="9" applyNumberFormat="1" applyFont="1" applyFill="1" applyBorder="1" applyAlignment="1">
      <alignment horizontal="left" vertical="center" wrapText="1"/>
    </xf>
    <xf numFmtId="0" fontId="20" fillId="11" borderId="99" xfId="0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center" wrapText="1"/>
    </xf>
    <xf numFmtId="0" fontId="7" fillId="8" borderId="59" xfId="9" applyFont="1" applyFill="1" applyBorder="1" applyAlignment="1">
      <alignment horizontal="left" vertical="center" wrapText="1"/>
    </xf>
    <xf numFmtId="0" fontId="7" fillId="8" borderId="37" xfId="9" applyFont="1" applyFill="1" applyBorder="1" applyAlignment="1">
      <alignment horizontal="left" vertical="center" wrapText="1"/>
    </xf>
    <xf numFmtId="165" fontId="7" fillId="8" borderId="37" xfId="9" applyNumberFormat="1" applyFont="1" applyFill="1" applyBorder="1" applyAlignment="1">
      <alignment horizontal="right" vertical="center" wrapText="1"/>
    </xf>
    <xf numFmtId="0" fontId="7" fillId="8" borderId="59" xfId="13" applyFont="1" applyFill="1" applyBorder="1" applyAlignment="1">
      <alignment horizontal="left" vertical="center" wrapText="1"/>
    </xf>
    <xf numFmtId="0" fontId="7" fillId="8" borderId="37" xfId="13" applyFont="1" applyFill="1" applyBorder="1" applyAlignment="1">
      <alignment horizontal="left" vertical="center" wrapText="1"/>
    </xf>
    <xf numFmtId="0" fontId="7" fillId="12" borderId="37" xfId="13" applyFont="1" applyFill="1" applyBorder="1" applyAlignment="1">
      <alignment horizontal="left" vertical="center" wrapText="1"/>
    </xf>
    <xf numFmtId="0" fontId="7" fillId="8" borderId="37" xfId="9" applyNumberFormat="1" applyFont="1" applyFill="1" applyBorder="1" applyAlignment="1">
      <alignment horizontal="right" vertical="center" wrapText="1"/>
    </xf>
    <xf numFmtId="4" fontId="7" fillId="8" borderId="37" xfId="9" applyNumberFormat="1" applyFont="1" applyFill="1" applyBorder="1" applyAlignment="1">
      <alignment vertical="center" wrapText="1"/>
    </xf>
    <xf numFmtId="4" fontId="7" fillId="0" borderId="94" xfId="9" applyNumberFormat="1" applyFont="1" applyFill="1" applyBorder="1" applyAlignment="1">
      <alignment horizontal="right" vertical="center" wrapText="1"/>
    </xf>
    <xf numFmtId="0" fontId="7" fillId="0" borderId="4" xfId="9" applyNumberFormat="1" applyFont="1" applyFill="1" applyBorder="1" applyAlignment="1">
      <alignment horizontal="right" vertical="center" wrapText="1"/>
    </xf>
    <xf numFmtId="0" fontId="7" fillId="0" borderId="7" xfId="9" applyNumberFormat="1" applyFont="1" applyFill="1" applyBorder="1" applyAlignment="1">
      <alignment horizontal="right" vertical="center" wrapText="1"/>
    </xf>
    <xf numFmtId="0" fontId="7" fillId="8" borderId="57" xfId="9" applyNumberFormat="1" applyFont="1" applyFill="1" applyBorder="1" applyAlignment="1">
      <alignment horizontal="left" vertical="center" wrapText="1"/>
    </xf>
    <xf numFmtId="0" fontId="7" fillId="0" borderId="47" xfId="13" applyFont="1" applyFill="1" applyBorder="1" applyAlignment="1">
      <alignment vertical="center" wrapText="1"/>
    </xf>
    <xf numFmtId="0" fontId="7" fillId="0" borderId="1" xfId="13" applyFont="1" applyFill="1" applyBorder="1" applyAlignment="1">
      <alignment vertical="center" wrapText="1"/>
    </xf>
    <xf numFmtId="0" fontId="7" fillId="0" borderId="94" xfId="9" applyFont="1" applyFill="1" applyBorder="1" applyAlignment="1">
      <alignment horizontal="left" vertical="center" wrapText="1"/>
    </xf>
    <xf numFmtId="0" fontId="7" fillId="0" borderId="94" xfId="9" applyFont="1" applyFill="1" applyBorder="1" applyAlignment="1">
      <alignment vertical="center" wrapText="1"/>
    </xf>
    <xf numFmtId="165" fontId="7" fillId="0" borderId="94" xfId="9" applyNumberFormat="1" applyFont="1" applyFill="1" applyBorder="1" applyAlignment="1">
      <alignment horizontal="right" vertical="center" wrapText="1"/>
    </xf>
    <xf numFmtId="0" fontId="7" fillId="0" borderId="94" xfId="9" applyNumberFormat="1" applyFont="1" applyFill="1" applyBorder="1" applyAlignment="1">
      <alignment horizontal="right" vertical="center" wrapText="1"/>
    </xf>
    <xf numFmtId="0" fontId="7" fillId="0" borderId="95" xfId="9" applyNumberFormat="1" applyFont="1" applyFill="1" applyBorder="1" applyAlignment="1">
      <alignment horizontal="right" vertical="center" wrapText="1"/>
    </xf>
    <xf numFmtId="0" fontId="7" fillId="0" borderId="7" xfId="9" applyFont="1" applyFill="1" applyBorder="1" applyAlignment="1">
      <alignment vertical="center" wrapText="1"/>
    </xf>
    <xf numFmtId="0" fontId="7" fillId="0" borderId="94" xfId="9" applyFont="1" applyFill="1" applyBorder="1" applyAlignment="1">
      <alignment horizontal="right" vertical="center" wrapText="1"/>
    </xf>
    <xf numFmtId="0" fontId="7" fillId="0" borderId="49" xfId="9" applyFont="1" applyFill="1" applyBorder="1" applyAlignment="1">
      <alignment vertical="center" wrapText="1"/>
    </xf>
    <xf numFmtId="0" fontId="7" fillId="0" borderId="47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left" vertical="center" wrapText="1"/>
    </xf>
    <xf numFmtId="0" fontId="7" fillId="0" borderId="8" xfId="13" applyFont="1" applyFill="1" applyBorder="1" applyAlignment="1">
      <alignment horizontal="left" vertical="center" wrapText="1"/>
    </xf>
    <xf numFmtId="0" fontId="7" fillId="0" borderId="12" xfId="13" applyFont="1" applyFill="1" applyBorder="1" applyAlignment="1">
      <alignment horizontal="left" vertical="center" wrapText="1"/>
    </xf>
    <xf numFmtId="0" fontId="7" fillId="0" borderId="10" xfId="13" applyFont="1" applyFill="1" applyBorder="1" applyAlignment="1">
      <alignment horizontal="left" vertical="center" wrapText="1"/>
    </xf>
    <xf numFmtId="0" fontId="7" fillId="0" borderId="9" xfId="13" applyFont="1" applyFill="1" applyBorder="1" applyAlignment="1">
      <alignment horizontal="left" vertical="center" wrapText="1"/>
    </xf>
    <xf numFmtId="0" fontId="7" fillId="0" borderId="92" xfId="9" applyFont="1" applyFill="1" applyBorder="1" applyAlignment="1">
      <alignment horizontal="left" vertical="center" wrapText="1"/>
    </xf>
    <xf numFmtId="0" fontId="7" fillId="13" borderId="59" xfId="6" applyNumberFormat="1" applyFont="1" applyFill="1" applyBorder="1" applyAlignment="1" applyProtection="1">
      <alignment horizontal="left" vertical="center" wrapText="1"/>
    </xf>
    <xf numFmtId="0" fontId="7" fillId="13" borderId="37" xfId="6" applyNumberFormat="1" applyFont="1" applyFill="1" applyBorder="1" applyAlignment="1" applyProtection="1">
      <alignment horizontal="left" vertical="center" wrapText="1"/>
    </xf>
    <xf numFmtId="0" fontId="7" fillId="8" borderId="38" xfId="9" applyFont="1" applyFill="1" applyBorder="1" applyAlignment="1">
      <alignment horizontal="left" vertical="center" wrapText="1"/>
    </xf>
    <xf numFmtId="0" fontId="7" fillId="8" borderId="42" xfId="9" applyFont="1" applyFill="1" applyBorder="1" applyAlignment="1">
      <alignment horizontal="left" vertical="center" wrapText="1"/>
    </xf>
    <xf numFmtId="165" fontId="7" fillId="8" borderId="42" xfId="9" applyNumberFormat="1" applyFont="1" applyFill="1" applyBorder="1" applyAlignment="1">
      <alignment horizontal="right" vertical="center" wrapText="1"/>
    </xf>
    <xf numFmtId="0" fontId="7" fillId="8" borderId="42" xfId="9" applyNumberFormat="1" applyFont="1" applyFill="1" applyBorder="1" applyAlignment="1">
      <alignment horizontal="right" vertical="center" wrapText="1"/>
    </xf>
    <xf numFmtId="0" fontId="7" fillId="0" borderId="94" xfId="13" applyFont="1" applyFill="1" applyBorder="1" applyAlignment="1">
      <alignment horizontal="left" vertical="center" wrapText="1"/>
    </xf>
    <xf numFmtId="0" fontId="7" fillId="0" borderId="103" xfId="13" applyFont="1" applyFill="1" applyBorder="1" applyAlignment="1">
      <alignment horizontal="left" vertical="center" wrapText="1"/>
    </xf>
    <xf numFmtId="0" fontId="19" fillId="0" borderId="77" xfId="13" applyFont="1" applyFill="1" applyBorder="1" applyAlignment="1">
      <alignment horizontal="left" vertical="center" wrapText="1"/>
    </xf>
    <xf numFmtId="0" fontId="7" fillId="0" borderId="11" xfId="9" applyFont="1" applyFill="1" applyBorder="1" applyAlignment="1">
      <alignment horizontal="left" vertical="center" wrapText="1"/>
    </xf>
    <xf numFmtId="0" fontId="7" fillId="0" borderId="6" xfId="9" applyFont="1" applyFill="1" applyBorder="1" applyAlignment="1">
      <alignment horizontal="left" vertical="center" wrapText="1"/>
    </xf>
    <xf numFmtId="165" fontId="7" fillId="0" borderId="11" xfId="9" applyNumberFormat="1" applyFont="1" applyFill="1" applyBorder="1" applyAlignment="1">
      <alignment horizontal="right" vertical="center" wrapText="1"/>
    </xf>
    <xf numFmtId="165" fontId="7" fillId="0" borderId="11" xfId="10" applyNumberFormat="1" applyFont="1" applyFill="1" applyBorder="1" applyAlignment="1">
      <alignment horizontal="right" vertical="center" wrapText="1"/>
    </xf>
    <xf numFmtId="0" fontId="7" fillId="0" borderId="1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vertical="center" wrapText="1"/>
    </xf>
    <xf numFmtId="0" fontId="7" fillId="0" borderId="11" xfId="10" applyFont="1" applyFill="1" applyBorder="1" applyAlignment="1">
      <alignment horizontal="right" vertical="center" wrapText="1"/>
    </xf>
    <xf numFmtId="0" fontId="7" fillId="8" borderId="56" xfId="13" applyFont="1" applyFill="1" applyBorder="1" applyAlignment="1">
      <alignment horizontal="left" vertical="center" wrapText="1"/>
    </xf>
    <xf numFmtId="0" fontId="7" fillId="8" borderId="57" xfId="13" applyFont="1" applyFill="1" applyBorder="1" applyAlignment="1">
      <alignment horizontal="left" vertical="center" wrapText="1"/>
    </xf>
    <xf numFmtId="0" fontId="7" fillId="8" borderId="57" xfId="9" applyFont="1" applyFill="1" applyBorder="1" applyAlignment="1">
      <alignment horizontal="left" vertical="center" wrapText="1"/>
    </xf>
    <xf numFmtId="165" fontId="7" fillId="8" borderId="57" xfId="9" applyNumberFormat="1" applyFont="1" applyFill="1" applyBorder="1" applyAlignment="1">
      <alignment horizontal="right" vertical="center" wrapText="1"/>
    </xf>
    <xf numFmtId="0" fontId="7" fillId="8" borderId="57" xfId="9" applyNumberFormat="1" applyFont="1" applyFill="1" applyBorder="1" applyAlignment="1">
      <alignment horizontal="right" vertical="center" wrapText="1"/>
    </xf>
    <xf numFmtId="4" fontId="7" fillId="8" borderId="60" xfId="9" applyNumberFormat="1" applyFont="1" applyFill="1" applyBorder="1" applyAlignment="1">
      <alignment vertical="center" wrapText="1"/>
    </xf>
    <xf numFmtId="0" fontId="7" fillId="12" borderId="37" xfId="13" applyNumberFormat="1" applyFont="1" applyFill="1" applyBorder="1" applyAlignment="1">
      <alignment horizontal="right" vertical="center" wrapText="1"/>
    </xf>
    <xf numFmtId="0" fontId="7" fillId="8" borderId="37" xfId="9" applyFont="1" applyFill="1" applyBorder="1" applyAlignment="1">
      <alignment horizontal="right" vertical="center" wrapText="1"/>
    </xf>
    <xf numFmtId="165" fontId="7" fillId="0" borderId="37" xfId="13" applyNumberFormat="1" applyFont="1" applyFill="1" applyBorder="1" applyAlignment="1">
      <alignment horizontal="right" vertical="center" wrapText="1"/>
    </xf>
    <xf numFmtId="0" fontId="7" fillId="9" borderId="8" xfId="9" applyFont="1" applyFill="1" applyBorder="1" applyAlignment="1">
      <alignment horizontal="left" vertical="center" wrapText="1"/>
    </xf>
    <xf numFmtId="0" fontId="7" fillId="9" borderId="12" xfId="9" applyFont="1" applyFill="1" applyBorder="1" applyAlignment="1">
      <alignment horizontal="left" vertical="center" wrapText="1"/>
    </xf>
    <xf numFmtId="0" fontId="7" fillId="9" borderId="10" xfId="9" applyFont="1" applyFill="1" applyBorder="1" applyAlignment="1">
      <alignment horizontal="left" vertical="center" wrapText="1"/>
    </xf>
    <xf numFmtId="0" fontId="7" fillId="9" borderId="9" xfId="9" applyFont="1" applyFill="1" applyBorder="1" applyAlignment="1">
      <alignment horizontal="left" vertical="center" wrapText="1"/>
    </xf>
    <xf numFmtId="4" fontId="7" fillId="0" borderId="4" xfId="9" applyNumberFormat="1" applyFont="1" applyFill="1" applyBorder="1" applyAlignment="1">
      <alignment horizontal="right" vertical="center" wrapText="1"/>
    </xf>
    <xf numFmtId="4" fontId="7" fillId="0" borderId="7" xfId="9" applyNumberFormat="1" applyFont="1" applyFill="1" applyBorder="1" applyAlignment="1">
      <alignment horizontal="right" vertical="center" wrapText="1"/>
    </xf>
    <xf numFmtId="0" fontId="7" fillId="8" borderId="59" xfId="10" applyFont="1" applyFill="1" applyBorder="1" applyAlignment="1">
      <alignment horizontal="left" vertical="center" wrapText="1"/>
    </xf>
    <xf numFmtId="0" fontId="7" fillId="8" borderId="37" xfId="10" applyFont="1" applyFill="1" applyBorder="1" applyAlignment="1">
      <alignment horizontal="left" vertical="center" wrapText="1"/>
    </xf>
    <xf numFmtId="0" fontId="7" fillId="12" borderId="37" xfId="10" applyFont="1" applyFill="1" applyBorder="1" applyAlignment="1">
      <alignment horizontal="left" vertical="center" wrapText="1"/>
    </xf>
    <xf numFmtId="0" fontId="7" fillId="12" borderId="57" xfId="13" applyFont="1" applyFill="1" applyBorder="1" applyAlignment="1">
      <alignment horizontal="left" vertical="center" wrapText="1"/>
    </xf>
    <xf numFmtId="4" fontId="7" fillId="0" borderId="5" xfId="9" applyNumberFormat="1" applyFont="1" applyFill="1" applyBorder="1" applyAlignment="1">
      <alignment horizontal="right" vertical="center" wrapText="1"/>
    </xf>
    <xf numFmtId="4" fontId="7" fillId="0" borderId="48" xfId="9" applyNumberFormat="1" applyFont="1" applyFill="1" applyBorder="1" applyAlignment="1">
      <alignment horizontal="right" vertical="center" wrapText="1"/>
    </xf>
    <xf numFmtId="0" fontId="7" fillId="0" borderId="4" xfId="13" applyNumberFormat="1" applyFont="1" applyFill="1" applyBorder="1" applyAlignment="1">
      <alignment horizontal="center" vertical="center" wrapText="1"/>
    </xf>
    <xf numFmtId="0" fontId="7" fillId="0" borderId="7" xfId="13" applyNumberFormat="1" applyFont="1" applyFill="1" applyBorder="1" applyAlignment="1">
      <alignment horizontal="center" vertical="center" wrapText="1"/>
    </xf>
    <xf numFmtId="0" fontId="7" fillId="0" borderId="4" xfId="13" applyFont="1" applyFill="1" applyBorder="1" applyAlignment="1">
      <alignment horizontal="left" vertical="center" wrapText="1"/>
    </xf>
    <xf numFmtId="0" fontId="7" fillId="0" borderId="7" xfId="13" applyFont="1" applyFill="1" applyBorder="1" applyAlignment="1">
      <alignment horizontal="left" vertical="center" wrapText="1"/>
    </xf>
    <xf numFmtId="4" fontId="7" fillId="0" borderId="100" xfId="9" applyNumberFormat="1" applyFont="1" applyFill="1" applyBorder="1" applyAlignment="1">
      <alignment horizontal="right" vertical="center" wrapText="1"/>
    </xf>
    <xf numFmtId="4" fontId="7" fillId="0" borderId="101" xfId="9" applyNumberFormat="1" applyFont="1" applyFill="1" applyBorder="1" applyAlignment="1">
      <alignment horizontal="right" vertical="center" wrapText="1"/>
    </xf>
    <xf numFmtId="0" fontId="20" fillId="11" borderId="114" xfId="0" applyFont="1" applyFill="1" applyBorder="1" applyAlignment="1">
      <alignment horizontal="center" vertical="center" wrapText="1"/>
    </xf>
    <xf numFmtId="0" fontId="20" fillId="11" borderId="110" xfId="0" applyFont="1" applyFill="1" applyBorder="1" applyAlignment="1">
      <alignment horizontal="center" vertical="center" wrapText="1"/>
    </xf>
    <xf numFmtId="4" fontId="7" fillId="0" borderId="53" xfId="9" applyNumberFormat="1" applyFont="1" applyFill="1" applyBorder="1" applyAlignment="1">
      <alignment horizontal="right" vertical="center" wrapText="1"/>
    </xf>
    <xf numFmtId="4" fontId="7" fillId="0" borderId="54" xfId="9" applyNumberFormat="1" applyFont="1" applyFill="1" applyBorder="1" applyAlignment="1">
      <alignment horizontal="right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11" borderId="41" xfId="0" applyFont="1" applyFill="1" applyBorder="1" applyAlignment="1">
      <alignment horizontal="center" vertical="center" wrapText="1"/>
    </xf>
    <xf numFmtId="0" fontId="20" fillId="11" borderId="86" xfId="0" applyFont="1" applyFill="1" applyBorder="1" applyAlignment="1">
      <alignment horizontal="center" vertical="center" wrapText="1"/>
    </xf>
    <xf numFmtId="0" fontId="20" fillId="11" borderId="87" xfId="0" applyFont="1" applyFill="1" applyBorder="1" applyAlignment="1">
      <alignment horizontal="center" vertical="center" wrapText="1"/>
    </xf>
    <xf numFmtId="0" fontId="7" fillId="0" borderId="4" xfId="9" applyNumberFormat="1" applyFont="1" applyFill="1" applyBorder="1" applyAlignment="1">
      <alignment horizontal="center" vertical="center" wrapText="1"/>
    </xf>
    <xf numFmtId="0" fontId="7" fillId="0" borderId="7" xfId="9" applyNumberFormat="1" applyFont="1" applyFill="1" applyBorder="1" applyAlignment="1">
      <alignment horizontal="center" vertical="center" wrapText="1"/>
    </xf>
    <xf numFmtId="4" fontId="0" fillId="0" borderId="96" xfId="0" applyNumberFormat="1" applyBorder="1" applyAlignment="1">
      <alignment horizontal="right" vertical="center"/>
    </xf>
    <xf numFmtId="4" fontId="0" fillId="0" borderId="63" xfId="0" applyNumberFormat="1" applyBorder="1" applyAlignment="1">
      <alignment horizontal="right" vertical="center"/>
    </xf>
    <xf numFmtId="4" fontId="7" fillId="8" borderId="58" xfId="9" applyNumberFormat="1" applyFont="1" applyFill="1" applyBorder="1" applyAlignment="1">
      <alignment horizontal="right" vertical="center" wrapText="1"/>
    </xf>
    <xf numFmtId="4" fontId="7" fillId="8" borderId="60" xfId="9" applyNumberFormat="1" applyFont="1" applyFill="1" applyBorder="1" applyAlignment="1">
      <alignment horizontal="right" vertical="center" wrapText="1"/>
    </xf>
    <xf numFmtId="0" fontId="7" fillId="13" borderId="37" xfId="6" applyNumberFormat="1" applyFont="1" applyFill="1" applyBorder="1" applyAlignment="1" applyProtection="1">
      <alignment horizontal="center" vertical="center" wrapText="1"/>
    </xf>
    <xf numFmtId="0" fontId="7" fillId="13" borderId="37" xfId="6" applyNumberFormat="1" applyFont="1" applyFill="1" applyBorder="1" applyAlignment="1" applyProtection="1">
      <alignment horizontal="right" vertical="center" wrapText="1"/>
    </xf>
    <xf numFmtId="4" fontId="7" fillId="8" borderId="61" xfId="9" applyNumberFormat="1" applyFont="1" applyFill="1" applyBorder="1" applyAlignment="1">
      <alignment vertical="center" wrapText="1"/>
    </xf>
    <xf numFmtId="0" fontId="7" fillId="0" borderId="4" xfId="9" applyFont="1" applyFill="1" applyBorder="1" applyAlignment="1">
      <alignment horizontal="center" vertical="center" wrapText="1"/>
    </xf>
    <xf numFmtId="0" fontId="7" fillId="0" borderId="7" xfId="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8" xfId="9" applyFont="1" applyFill="1" applyBorder="1" applyAlignment="1">
      <alignment horizontal="right" vertical="center" wrapText="1"/>
    </xf>
    <xf numFmtId="0" fontId="7" fillId="0" borderId="11" xfId="9" applyFont="1" applyFill="1" applyBorder="1" applyAlignment="1">
      <alignment horizontal="right" vertical="center" wrapText="1"/>
    </xf>
    <xf numFmtId="0" fontId="7" fillId="0" borderId="10" xfId="9" applyFont="1" applyFill="1" applyBorder="1" applyAlignment="1">
      <alignment horizontal="right" vertical="center" wrapText="1"/>
    </xf>
    <xf numFmtId="0" fontId="7" fillId="0" borderId="5" xfId="9" applyFont="1" applyFill="1" applyBorder="1" applyAlignment="1">
      <alignment horizontal="center" vertical="center" wrapText="1"/>
    </xf>
    <xf numFmtId="3" fontId="7" fillId="0" borderId="1" xfId="9" applyNumberFormat="1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right" vertical="center" wrapText="1"/>
    </xf>
    <xf numFmtId="0" fontId="19" fillId="0" borderId="1" xfId="10" applyFont="1" applyFill="1" applyBorder="1" applyAlignment="1">
      <alignment horizontal="left" vertical="center" wrapText="1"/>
    </xf>
    <xf numFmtId="0" fontId="7" fillId="0" borderId="6" xfId="10" applyFont="1" applyFill="1" applyBorder="1" applyAlignment="1">
      <alignment horizontal="left" vertical="center" wrapText="1"/>
    </xf>
    <xf numFmtId="0" fontId="24" fillId="0" borderId="62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0" fontId="24" fillId="0" borderId="64" xfId="0" applyFont="1" applyBorder="1" applyAlignment="1">
      <alignment horizontal="center"/>
    </xf>
    <xf numFmtId="0" fontId="23" fillId="0" borderId="82" xfId="13" applyNumberFormat="1" applyFont="1" applyFill="1" applyBorder="1" applyAlignment="1">
      <alignment horizontal="center" vertical="center" wrapText="1"/>
    </xf>
    <xf numFmtId="0" fontId="23" fillId="0" borderId="25" xfId="13" applyNumberFormat="1" applyFont="1" applyFill="1" applyBorder="1" applyAlignment="1">
      <alignment horizontal="center" vertical="center" wrapText="1"/>
    </xf>
    <xf numFmtId="0" fontId="23" fillId="0" borderId="5" xfId="13" applyNumberFormat="1" applyFont="1" applyFill="1" applyBorder="1" applyAlignment="1">
      <alignment horizontal="center" vertical="center" wrapText="1"/>
    </xf>
    <xf numFmtId="1" fontId="23" fillId="0" borderId="4" xfId="10" applyNumberFormat="1" applyFont="1" applyFill="1" applyBorder="1" applyAlignment="1">
      <alignment horizontal="center" vertical="center" wrapText="1"/>
    </xf>
    <xf numFmtId="1" fontId="23" fillId="0" borderId="5" xfId="10" applyNumberFormat="1" applyFont="1" applyFill="1" applyBorder="1" applyAlignment="1">
      <alignment horizontal="center" vertical="center" wrapText="1"/>
    </xf>
    <xf numFmtId="4" fontId="23" fillId="0" borderId="4" xfId="10" applyNumberFormat="1" applyFont="1" applyFill="1" applyBorder="1" applyAlignment="1">
      <alignment horizontal="center" vertical="center" wrapText="1"/>
    </xf>
    <xf numFmtId="4" fontId="23" fillId="0" borderId="5" xfId="10" applyNumberFormat="1" applyFont="1" applyFill="1" applyBorder="1" applyAlignment="1">
      <alignment horizontal="center" vertical="center" wrapText="1"/>
    </xf>
    <xf numFmtId="4" fontId="23" fillId="0" borderId="11" xfId="10" applyNumberFormat="1" applyFont="1" applyFill="1" applyBorder="1" applyAlignment="1">
      <alignment vertical="center" wrapText="1"/>
    </xf>
    <xf numFmtId="4" fontId="23" fillId="0" borderId="79" xfId="13" applyNumberFormat="1" applyFont="1" applyFill="1" applyBorder="1" applyAlignment="1">
      <alignment horizontal="right" vertical="center" wrapText="1"/>
    </xf>
    <xf numFmtId="4" fontId="23" fillId="0" borderId="24" xfId="13" applyNumberFormat="1" applyFont="1" applyFill="1" applyBorder="1" applyAlignment="1">
      <alignment horizontal="right" vertical="center" wrapText="1"/>
    </xf>
    <xf numFmtId="0" fontId="23" fillId="0" borderId="29" xfId="15" applyFont="1" applyFill="1" applyBorder="1" applyAlignment="1">
      <alignment horizontal="left" vertical="center" wrapText="1"/>
    </xf>
    <xf numFmtId="0" fontId="23" fillId="0" borderId="28" xfId="15" applyFont="1" applyFill="1" applyBorder="1" applyAlignment="1">
      <alignment horizontal="left" vertical="center" wrapText="1"/>
    </xf>
    <xf numFmtId="0" fontId="23" fillId="0" borderId="32" xfId="15" applyFont="1" applyFill="1" applyBorder="1" applyAlignment="1">
      <alignment horizontal="left" vertical="center" wrapText="1"/>
    </xf>
    <xf numFmtId="0" fontId="23" fillId="0" borderId="18" xfId="15" applyFont="1" applyFill="1" applyBorder="1" applyAlignment="1">
      <alignment horizontal="left" vertical="center" wrapText="1"/>
    </xf>
    <xf numFmtId="3" fontId="23" fillId="0" borderId="28" xfId="15" applyNumberFormat="1" applyFont="1" applyFill="1" applyBorder="1" applyAlignment="1">
      <alignment horizontal="right" vertical="center" wrapText="1"/>
    </xf>
    <xf numFmtId="3" fontId="23" fillId="0" borderId="18" xfId="15" applyNumberFormat="1" applyFont="1" applyFill="1" applyBorder="1" applyAlignment="1">
      <alignment horizontal="right" vertical="center" wrapText="1"/>
    </xf>
    <xf numFmtId="0" fontId="23" fillId="0" borderId="28" xfId="15" applyNumberFormat="1" applyFont="1" applyFill="1" applyBorder="1" applyAlignment="1">
      <alignment horizontal="right" vertical="center" wrapText="1"/>
    </xf>
    <xf numFmtId="0" fontId="23" fillId="0" borderId="18" xfId="15" applyNumberFormat="1" applyFont="1" applyFill="1" applyBorder="1" applyAlignment="1">
      <alignment horizontal="right" vertical="center" wrapText="1"/>
    </xf>
    <xf numFmtId="49" fontId="23" fillId="0" borderId="28" xfId="15" applyNumberFormat="1" applyFont="1" applyFill="1" applyBorder="1" applyAlignment="1">
      <alignment horizontal="right" vertical="center" wrapText="1"/>
    </xf>
    <xf numFmtId="49" fontId="23" fillId="0" borderId="18" xfId="15" applyNumberFormat="1" applyFont="1" applyFill="1" applyBorder="1" applyAlignment="1">
      <alignment horizontal="right" vertical="center" wrapText="1"/>
    </xf>
    <xf numFmtId="4" fontId="23" fillId="0" borderId="34" xfId="0" applyNumberFormat="1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vertical="center"/>
    </xf>
    <xf numFmtId="4" fontId="23" fillId="0" borderId="10" xfId="10" applyNumberFormat="1" applyFont="1" applyFill="1" applyBorder="1" applyAlignment="1">
      <alignment vertical="center" wrapText="1"/>
    </xf>
    <xf numFmtId="4" fontId="23" fillId="0" borderId="2" xfId="10" applyNumberFormat="1" applyFont="1" applyFill="1" applyBorder="1" applyAlignment="1">
      <alignment vertical="center" wrapText="1"/>
    </xf>
    <xf numFmtId="4" fontId="23" fillId="0" borderId="8" xfId="1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vertical="center"/>
    </xf>
    <xf numFmtId="4" fontId="23" fillId="0" borderId="2" xfId="0" applyNumberFormat="1" applyFont="1" applyFill="1" applyBorder="1" applyAlignment="1">
      <alignment vertical="center"/>
    </xf>
    <xf numFmtId="4" fontId="23" fillId="0" borderId="8" xfId="0" applyNumberFormat="1" applyFont="1" applyFill="1" applyBorder="1" applyAlignment="1">
      <alignment vertical="center"/>
    </xf>
    <xf numFmtId="0" fontId="23" fillId="0" borderId="69" xfId="13" applyFont="1" applyFill="1" applyBorder="1" applyAlignment="1">
      <alignment horizontal="left" vertical="center" wrapText="1"/>
    </xf>
    <xf numFmtId="0" fontId="23" fillId="0" borderId="7" xfId="13" applyFont="1" applyFill="1" applyBorder="1" applyAlignment="1">
      <alignment horizontal="left" vertical="center" wrapText="1"/>
    </xf>
    <xf numFmtId="0" fontId="23" fillId="0" borderId="27" xfId="13" applyFont="1" applyFill="1" applyBorder="1" applyAlignment="1">
      <alignment horizontal="left" vertical="center" wrapText="1"/>
    </xf>
    <xf numFmtId="0" fontId="23" fillId="0" borderId="1" xfId="13" applyFont="1" applyFill="1" applyBorder="1" applyAlignment="1">
      <alignment horizontal="left" vertical="center" wrapText="1"/>
    </xf>
    <xf numFmtId="0" fontId="23" fillId="0" borderId="67" xfId="13" applyFont="1" applyFill="1" applyBorder="1" applyAlignment="1">
      <alignment horizontal="left" vertical="center" wrapText="1"/>
    </xf>
    <xf numFmtId="0" fontId="23" fillId="0" borderId="4" xfId="13" applyFont="1" applyFill="1" applyBorder="1" applyAlignment="1">
      <alignment horizontal="left" vertical="center" wrapText="1"/>
    </xf>
    <xf numFmtId="3" fontId="23" fillId="0" borderId="7" xfId="13" applyNumberFormat="1" applyFont="1" applyFill="1" applyBorder="1" applyAlignment="1">
      <alignment horizontal="right" vertical="center" wrapText="1"/>
    </xf>
    <xf numFmtId="3" fontId="23" fillId="0" borderId="1" xfId="13" applyNumberFormat="1" applyFont="1" applyFill="1" applyBorder="1" applyAlignment="1">
      <alignment horizontal="right" vertical="center" wrapText="1"/>
    </xf>
    <xf numFmtId="3" fontId="23" fillId="0" borderId="4" xfId="13" applyNumberFormat="1" applyFont="1" applyFill="1" applyBorder="1" applyAlignment="1">
      <alignment horizontal="right" vertical="center" wrapText="1"/>
    </xf>
    <xf numFmtId="0" fontId="23" fillId="0" borderId="7" xfId="13" applyNumberFormat="1" applyFont="1" applyFill="1" applyBorder="1" applyAlignment="1">
      <alignment horizontal="right" vertical="center" wrapText="1"/>
    </xf>
    <xf numFmtId="0" fontId="23" fillId="0" borderId="1" xfId="13" applyNumberFormat="1" applyFont="1" applyFill="1" applyBorder="1" applyAlignment="1">
      <alignment horizontal="right" vertical="center" wrapText="1"/>
    </xf>
    <xf numFmtId="0" fontId="23" fillId="0" borderId="4" xfId="13" applyNumberFormat="1" applyFont="1" applyFill="1" applyBorder="1" applyAlignment="1">
      <alignment horizontal="right" vertical="center" wrapText="1"/>
    </xf>
    <xf numFmtId="0" fontId="23" fillId="0" borderId="29" xfId="13" applyFont="1" applyFill="1" applyBorder="1" applyAlignment="1">
      <alignment horizontal="left" vertical="center" wrapText="1"/>
    </xf>
    <xf numFmtId="0" fontId="23" fillId="0" borderId="28" xfId="13" applyFont="1" applyFill="1" applyBorder="1" applyAlignment="1">
      <alignment horizontal="left" vertical="center" wrapText="1"/>
    </xf>
    <xf numFmtId="0" fontId="23" fillId="0" borderId="77" xfId="13" applyFont="1" applyFill="1" applyBorder="1" applyAlignment="1">
      <alignment horizontal="left" vertical="center" wrapText="1"/>
    </xf>
    <xf numFmtId="0" fontId="23" fillId="0" borderId="32" xfId="13" applyFont="1" applyFill="1" applyBorder="1" applyAlignment="1">
      <alignment horizontal="left" vertical="center" wrapText="1"/>
    </xf>
    <xf numFmtId="0" fontId="23" fillId="0" borderId="18" xfId="13" applyFont="1" applyFill="1" applyBorder="1" applyAlignment="1">
      <alignment horizontal="left" vertical="center" wrapText="1"/>
    </xf>
    <xf numFmtId="4" fontId="23" fillId="0" borderId="34" xfId="10" applyNumberFormat="1" applyFont="1" applyFill="1" applyBorder="1" applyAlignment="1">
      <alignment vertical="center" wrapText="1"/>
    </xf>
    <xf numFmtId="4" fontId="23" fillId="0" borderId="17" xfId="10" applyNumberFormat="1" applyFont="1" applyFill="1" applyBorder="1" applyAlignment="1">
      <alignment vertical="center" wrapText="1"/>
    </xf>
    <xf numFmtId="0" fontId="23" fillId="0" borderId="79" xfId="13" applyFont="1" applyFill="1" applyBorder="1" applyAlignment="1">
      <alignment horizontal="left" vertical="center" wrapText="1"/>
    </xf>
    <xf numFmtId="0" fontId="23" fillId="0" borderId="80" xfId="13" applyFont="1" applyFill="1" applyBorder="1" applyAlignment="1">
      <alignment horizontal="left" vertical="center" wrapText="1"/>
    </xf>
    <xf numFmtId="0" fontId="23" fillId="0" borderId="11" xfId="13" applyFont="1" applyFill="1" applyBorder="1" applyAlignment="1">
      <alignment horizontal="left" vertical="center" wrapText="1"/>
    </xf>
    <xf numFmtId="0" fontId="23" fillId="0" borderId="6" xfId="13" applyFont="1" applyFill="1" applyBorder="1" applyAlignment="1">
      <alignment horizontal="left" vertical="center" wrapText="1"/>
    </xf>
    <xf numFmtId="0" fontId="23" fillId="0" borderId="24" xfId="13" applyFont="1" applyFill="1" applyBorder="1" applyAlignment="1">
      <alignment horizontal="left" vertical="center" wrapText="1"/>
    </xf>
    <xf numFmtId="0" fontId="23" fillId="0" borderId="16" xfId="13" applyFont="1" applyFill="1" applyBorder="1" applyAlignment="1">
      <alignment horizontal="left" vertical="center" wrapText="1"/>
    </xf>
    <xf numFmtId="3" fontId="23" fillId="0" borderId="82" xfId="13" applyNumberFormat="1" applyFont="1" applyFill="1" applyBorder="1" applyAlignment="1">
      <alignment horizontal="right" vertical="center" wrapText="1"/>
    </xf>
    <xf numFmtId="3" fontId="23" fillId="0" borderId="5" xfId="13" applyNumberFormat="1" applyFont="1" applyFill="1" applyBorder="1" applyAlignment="1">
      <alignment horizontal="right" vertical="center" wrapText="1"/>
    </xf>
    <xf numFmtId="3" fontId="23" fillId="0" borderId="25" xfId="13" applyNumberFormat="1" applyFont="1" applyFill="1" applyBorder="1" applyAlignment="1">
      <alignment horizontal="right" vertical="center" wrapText="1"/>
    </xf>
    <xf numFmtId="0" fontId="23" fillId="0" borderId="82" xfId="13" applyNumberFormat="1" applyFont="1" applyFill="1" applyBorder="1" applyAlignment="1">
      <alignment horizontal="right" vertical="center" wrapText="1"/>
    </xf>
    <xf numFmtId="0" fontId="23" fillId="0" borderId="5" xfId="13" applyNumberFormat="1" applyFont="1" applyFill="1" applyBorder="1" applyAlignment="1">
      <alignment horizontal="right" vertical="center" wrapText="1"/>
    </xf>
    <xf numFmtId="0" fontId="23" fillId="0" borderId="25" xfId="13" applyNumberFormat="1" applyFont="1" applyFill="1" applyBorder="1" applyAlignment="1">
      <alignment horizontal="right" vertical="center" wrapText="1"/>
    </xf>
    <xf numFmtId="4" fontId="23" fillId="0" borderId="34" xfId="9" applyNumberFormat="1" applyFont="1" applyFill="1" applyBorder="1" applyAlignment="1">
      <alignment vertical="center" wrapText="1"/>
    </xf>
    <xf numFmtId="4" fontId="23" fillId="0" borderId="17" xfId="9" applyNumberFormat="1" applyFont="1" applyFill="1" applyBorder="1" applyAlignment="1">
      <alignment vertical="center" wrapText="1"/>
    </xf>
    <xf numFmtId="4" fontId="23" fillId="0" borderId="82" xfId="10" applyNumberFormat="1" applyFont="1" applyFill="1" applyBorder="1" applyAlignment="1">
      <alignment vertical="center" wrapText="1"/>
    </xf>
    <xf numFmtId="4" fontId="23" fillId="0" borderId="5" xfId="10" applyNumberFormat="1" applyFont="1" applyFill="1" applyBorder="1" applyAlignment="1">
      <alignment vertical="center" wrapText="1"/>
    </xf>
    <xf numFmtId="4" fontId="23" fillId="0" borderId="25" xfId="10" applyNumberFormat="1" applyFont="1" applyFill="1" applyBorder="1" applyAlignment="1">
      <alignment vertical="center" wrapText="1"/>
    </xf>
    <xf numFmtId="4" fontId="23" fillId="0" borderId="34" xfId="0" applyNumberFormat="1" applyFont="1" applyFill="1" applyBorder="1" applyAlignment="1">
      <alignment vertical="center" wrapText="1"/>
    </xf>
    <xf numFmtId="4" fontId="23" fillId="0" borderId="2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0" fontId="23" fillId="0" borderId="28" xfId="10" applyFont="1" applyFill="1" applyBorder="1" applyAlignment="1">
      <alignment horizontal="right" vertical="center" wrapText="1"/>
    </xf>
    <xf numFmtId="0" fontId="23" fillId="0" borderId="1" xfId="10" applyFont="1" applyFill="1" applyBorder="1" applyAlignment="1">
      <alignment horizontal="right" vertical="center" wrapText="1"/>
    </xf>
    <xf numFmtId="0" fontId="23" fillId="0" borderId="18" xfId="10" applyFont="1" applyFill="1" applyBorder="1" applyAlignment="1">
      <alignment horizontal="right" vertical="center" wrapText="1"/>
    </xf>
    <xf numFmtId="165" fontId="23" fillId="0" borderId="28" xfId="10" applyNumberFormat="1" applyFont="1" applyFill="1" applyBorder="1" applyAlignment="1">
      <alignment horizontal="right" vertical="center" wrapText="1"/>
    </xf>
    <xf numFmtId="165" fontId="23" fillId="0" borderId="1" xfId="10" applyNumberFormat="1" applyFont="1" applyFill="1" applyBorder="1" applyAlignment="1">
      <alignment horizontal="right" vertical="center" wrapText="1"/>
    </xf>
    <xf numFmtId="165" fontId="23" fillId="0" borderId="18" xfId="10" applyNumberFormat="1" applyFont="1" applyFill="1" applyBorder="1" applyAlignment="1">
      <alignment horizontal="right" vertical="center" wrapText="1"/>
    </xf>
    <xf numFmtId="0" fontId="23" fillId="0" borderId="7" xfId="10" applyFont="1" applyFill="1" applyBorder="1" applyAlignment="1">
      <alignment horizontal="right" vertical="center" wrapText="1"/>
    </xf>
    <xf numFmtId="0" fontId="23" fillId="0" borderId="4" xfId="10" applyFont="1" applyFill="1" applyBorder="1" applyAlignment="1">
      <alignment horizontal="right" vertical="center" wrapText="1"/>
    </xf>
    <xf numFmtId="165" fontId="23" fillId="0" borderId="7" xfId="10" applyNumberFormat="1" applyFont="1" applyFill="1" applyBorder="1" applyAlignment="1">
      <alignment horizontal="right" vertical="center" wrapText="1"/>
    </xf>
    <xf numFmtId="165" fontId="23" fillId="0" borderId="4" xfId="10" applyNumberFormat="1" applyFont="1" applyFill="1" applyBorder="1" applyAlignment="1">
      <alignment horizontal="right" vertical="center" wrapText="1"/>
    </xf>
    <xf numFmtId="0" fontId="23" fillId="0" borderId="68" xfId="13" applyFont="1" applyFill="1" applyBorder="1" applyAlignment="1">
      <alignment horizontal="left" vertical="center" wrapText="1"/>
    </xf>
    <xf numFmtId="0" fontId="23" fillId="0" borderId="5" xfId="13" applyFont="1" applyFill="1" applyBorder="1" applyAlignment="1">
      <alignment horizontal="left" vertical="center" wrapText="1"/>
    </xf>
    <xf numFmtId="0" fontId="23" fillId="0" borderId="29" xfId="10" applyFont="1" applyFill="1" applyBorder="1" applyAlignment="1">
      <alignment horizontal="left" vertical="center" wrapText="1"/>
    </xf>
    <xf numFmtId="0" fontId="23" fillId="0" borderId="28" xfId="10" applyFont="1" applyFill="1" applyBorder="1" applyAlignment="1">
      <alignment horizontal="left" vertical="center" wrapText="1"/>
    </xf>
    <xf numFmtId="0" fontId="23" fillId="0" borderId="32" xfId="10" applyFont="1" applyFill="1" applyBorder="1" applyAlignment="1">
      <alignment horizontal="left" vertical="center" wrapText="1"/>
    </xf>
    <xf numFmtId="0" fontId="23" fillId="0" borderId="18" xfId="10" applyFont="1" applyFill="1" applyBorder="1" applyAlignment="1">
      <alignment horizontal="left" vertical="center" wrapText="1"/>
    </xf>
    <xf numFmtId="0" fontId="23" fillId="0" borderId="65" xfId="13" applyFont="1" applyFill="1" applyBorder="1" applyAlignment="1">
      <alignment horizontal="left" vertical="center" wrapText="1"/>
    </xf>
    <xf numFmtId="0" fontId="23" fillId="0" borderId="36" xfId="13" applyFont="1" applyFill="1" applyBorder="1" applyAlignment="1">
      <alignment horizontal="left" vertical="center" wrapText="1"/>
    </xf>
    <xf numFmtId="0" fontId="10" fillId="4" borderId="65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left" vertical="center"/>
    </xf>
    <xf numFmtId="0" fontId="10" fillId="4" borderId="36" xfId="0" applyFont="1" applyFill="1" applyBorder="1" applyAlignment="1">
      <alignment horizontal="center" vertical="center"/>
    </xf>
    <xf numFmtId="3" fontId="23" fillId="0" borderId="28" xfId="13" applyNumberFormat="1" applyFont="1" applyFill="1" applyBorder="1" applyAlignment="1">
      <alignment horizontal="right" vertical="center" wrapText="1"/>
    </xf>
    <xf numFmtId="3" fontId="23" fillId="0" borderId="18" xfId="13" applyNumberFormat="1" applyFont="1" applyFill="1" applyBorder="1" applyAlignment="1">
      <alignment horizontal="right" vertical="center" wrapText="1"/>
    </xf>
    <xf numFmtId="0" fontId="23" fillId="0" borderId="83" xfId="13" applyFont="1" applyFill="1" applyBorder="1" applyAlignment="1">
      <alignment horizontal="left" vertical="center" wrapText="1"/>
    </xf>
    <xf numFmtId="0" fontId="23" fillId="0" borderId="26" xfId="13" applyFont="1" applyFill="1" applyBorder="1" applyAlignment="1">
      <alignment horizontal="left" vertical="center" wrapText="1"/>
    </xf>
    <xf numFmtId="0" fontId="23" fillId="0" borderId="15" xfId="13" applyFont="1" applyFill="1" applyBorder="1" applyAlignment="1">
      <alignment horizontal="left" vertical="center" wrapText="1"/>
    </xf>
    <xf numFmtId="0" fontId="23" fillId="0" borderId="5" xfId="10" applyNumberFormat="1" applyFont="1" applyFill="1" applyBorder="1" applyAlignment="1">
      <alignment horizontal="right" vertical="center" wrapText="1"/>
    </xf>
    <xf numFmtId="0" fontId="23" fillId="0" borderId="7" xfId="10" applyFont="1" applyFill="1" applyBorder="1" applyAlignment="1">
      <alignment horizontal="left" vertical="center" wrapText="1"/>
    </xf>
    <xf numFmtId="0" fontId="23" fillId="0" borderId="4" xfId="10" applyFont="1" applyFill="1" applyBorder="1" applyAlignment="1">
      <alignment horizontal="left" vertical="center" wrapText="1"/>
    </xf>
    <xf numFmtId="1" fontId="23" fillId="0" borderId="7" xfId="10" applyNumberFormat="1" applyFont="1" applyFill="1" applyBorder="1" applyAlignment="1">
      <alignment horizontal="right" vertical="center" wrapText="1"/>
    </xf>
    <xf numFmtId="1" fontId="23" fillId="0" borderId="4" xfId="10" applyNumberFormat="1" applyFont="1" applyFill="1" applyBorder="1" applyAlignment="1">
      <alignment horizontal="right" vertical="center" wrapText="1"/>
    </xf>
    <xf numFmtId="4" fontId="23" fillId="0" borderId="7" xfId="10" applyNumberFormat="1" applyFont="1" applyFill="1" applyBorder="1" applyAlignment="1">
      <alignment horizontal="right" vertical="center" wrapText="1"/>
    </xf>
    <xf numFmtId="4" fontId="23" fillId="0" borderId="4" xfId="10" applyNumberFormat="1" applyFont="1" applyFill="1" applyBorder="1" applyAlignment="1">
      <alignment horizontal="right" vertical="center" wrapText="1"/>
    </xf>
    <xf numFmtId="0" fontId="23" fillId="0" borderId="82" xfId="10" applyFont="1" applyFill="1" applyBorder="1" applyAlignment="1">
      <alignment horizontal="right"/>
    </xf>
    <xf numFmtId="0" fontId="23" fillId="0" borderId="5" xfId="10" applyFont="1" applyFill="1" applyBorder="1" applyAlignment="1">
      <alignment horizontal="right"/>
    </xf>
    <xf numFmtId="0" fontId="23" fillId="0" borderId="25" xfId="10" applyFont="1" applyFill="1" applyBorder="1" applyAlignment="1">
      <alignment horizontal="right"/>
    </xf>
    <xf numFmtId="0" fontId="23" fillId="0" borderId="26" xfId="10" applyFont="1" applyFill="1" applyBorder="1" applyAlignment="1">
      <alignment horizontal="left" vertical="center" wrapText="1"/>
    </xf>
    <xf numFmtId="0" fontId="23" fillId="0" borderId="6" xfId="10" applyFont="1" applyFill="1" applyBorder="1" applyAlignment="1">
      <alignment horizontal="left" vertical="center" wrapText="1"/>
    </xf>
    <xf numFmtId="0" fontId="23" fillId="0" borderId="11" xfId="10" applyFont="1" applyFill="1" applyBorder="1" applyAlignment="1">
      <alignment horizontal="left" vertical="center" wrapText="1"/>
    </xf>
    <xf numFmtId="0" fontId="23" fillId="0" borderId="65" xfId="6" applyNumberFormat="1" applyFont="1" applyFill="1" applyBorder="1" applyAlignment="1" applyProtection="1">
      <alignment horizontal="left" vertical="center" wrapText="1"/>
    </xf>
    <xf numFmtId="0" fontId="23" fillId="0" borderId="36" xfId="6" applyNumberFormat="1" applyFont="1" applyFill="1" applyBorder="1" applyAlignment="1" applyProtection="1">
      <alignment horizontal="left" vertical="center" wrapText="1"/>
    </xf>
    <xf numFmtId="0" fontId="23" fillId="0" borderId="83" xfId="10" applyFont="1" applyFill="1" applyBorder="1" applyAlignment="1">
      <alignment horizontal="left" vertical="center" wrapText="1"/>
    </xf>
    <xf numFmtId="0" fontId="23" fillId="0" borderId="80" xfId="10" applyFont="1" applyFill="1" applyBorder="1" applyAlignment="1">
      <alignment horizontal="left" vertical="center" wrapText="1"/>
    </xf>
    <xf numFmtId="0" fontId="23" fillId="0" borderId="15" xfId="10" applyFont="1" applyFill="1" applyBorder="1" applyAlignment="1">
      <alignment horizontal="left" vertical="center" wrapText="1"/>
    </xf>
    <xf numFmtId="0" fontId="23" fillId="0" borderId="16" xfId="10" applyFont="1" applyFill="1" applyBorder="1" applyAlignment="1">
      <alignment horizontal="left" vertical="center" wrapText="1"/>
    </xf>
    <xf numFmtId="0" fontId="23" fillId="0" borderId="79" xfId="10" applyFont="1" applyFill="1" applyBorder="1" applyAlignment="1">
      <alignment horizontal="left" vertical="center" wrapText="1"/>
    </xf>
    <xf numFmtId="0" fontId="23" fillId="0" borderId="24" xfId="10" applyFont="1" applyFill="1" applyBorder="1" applyAlignment="1">
      <alignment horizontal="left" vertical="center" wrapText="1"/>
    </xf>
    <xf numFmtId="3" fontId="23" fillId="0" borderId="82" xfId="10" applyNumberFormat="1" applyFont="1" applyFill="1" applyBorder="1" applyAlignment="1">
      <alignment horizontal="right" vertical="center" wrapText="1"/>
    </xf>
    <xf numFmtId="3" fontId="23" fillId="0" borderId="5" xfId="10" applyNumberFormat="1" applyFont="1" applyFill="1" applyBorder="1" applyAlignment="1">
      <alignment horizontal="right" vertical="center" wrapText="1"/>
    </xf>
    <xf numFmtId="3" fontId="23" fillId="0" borderId="25" xfId="10" applyNumberFormat="1" applyFont="1" applyFill="1" applyBorder="1" applyAlignment="1">
      <alignment horizontal="right" vertical="center" wrapText="1"/>
    </xf>
    <xf numFmtId="0" fontId="23" fillId="0" borderId="28" xfId="9" applyFont="1" applyFill="1" applyBorder="1" applyAlignment="1">
      <alignment horizontal="right" vertical="center" wrapText="1"/>
    </xf>
    <xf numFmtId="0" fontId="23" fillId="0" borderId="18" xfId="9" applyFont="1" applyFill="1" applyBorder="1" applyAlignment="1">
      <alignment horizontal="right" vertical="center" wrapText="1"/>
    </xf>
    <xf numFmtId="165" fontId="23" fillId="0" borderId="28" xfId="9" applyNumberFormat="1" applyFont="1" applyFill="1" applyBorder="1" applyAlignment="1">
      <alignment horizontal="right" vertical="center" wrapText="1"/>
    </xf>
    <xf numFmtId="165" fontId="23" fillId="0" borderId="18" xfId="9" applyNumberFormat="1" applyFont="1" applyFill="1" applyBorder="1" applyAlignment="1">
      <alignment horizontal="right" vertical="center" wrapText="1"/>
    </xf>
    <xf numFmtId="0" fontId="23" fillId="0" borderId="82" xfId="10" applyNumberFormat="1" applyFont="1" applyFill="1" applyBorder="1" applyAlignment="1">
      <alignment horizontal="right" vertical="center" wrapText="1"/>
    </xf>
    <xf numFmtId="0" fontId="23" fillId="0" borderId="25" xfId="10" applyNumberFormat="1" applyFont="1" applyFill="1" applyBorder="1" applyAlignment="1">
      <alignment horizontal="right" vertical="center" wrapText="1"/>
    </xf>
    <xf numFmtId="0" fontId="25" fillId="0" borderId="83" xfId="13" applyFont="1" applyFill="1" applyBorder="1" applyAlignment="1">
      <alignment horizontal="left" vertical="center" wrapText="1"/>
    </xf>
    <xf numFmtId="0" fontId="25" fillId="0" borderId="80" xfId="13" applyFont="1" applyFill="1" applyBorder="1" applyAlignment="1">
      <alignment horizontal="left" vertical="center" wrapText="1"/>
    </xf>
    <xf numFmtId="0" fontId="25" fillId="0" borderId="15" xfId="13" applyFont="1" applyFill="1" applyBorder="1" applyAlignment="1">
      <alignment horizontal="left" vertical="center" wrapText="1"/>
    </xf>
    <xf numFmtId="0" fontId="25" fillId="0" borderId="16" xfId="13" applyFont="1" applyFill="1" applyBorder="1" applyAlignment="1">
      <alignment horizontal="left" vertical="center" wrapText="1"/>
    </xf>
    <xf numFmtId="4" fontId="7" fillId="0" borderId="31" xfId="10" applyNumberFormat="1" applyFont="1" applyFill="1" applyBorder="1" applyAlignment="1">
      <alignment vertical="center" wrapText="1"/>
    </xf>
    <xf numFmtId="4" fontId="7" fillId="0" borderId="33" xfId="10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right" vertical="center" wrapText="1"/>
    </xf>
    <xf numFmtId="3" fontId="7" fillId="0" borderId="1" xfId="13" applyNumberFormat="1" applyFont="1" applyFill="1" applyBorder="1" applyAlignment="1">
      <alignment horizontal="right" vertical="center" wrapText="1"/>
    </xf>
    <xf numFmtId="0" fontId="7" fillId="0" borderId="18" xfId="13" applyFont="1" applyFill="1" applyBorder="1" applyAlignment="1">
      <alignment horizontal="right" vertical="center" wrapText="1"/>
    </xf>
    <xf numFmtId="0" fontId="7" fillId="0" borderId="18" xfId="13" applyNumberFormat="1" applyFont="1" applyFill="1" applyBorder="1" applyAlignment="1">
      <alignment horizontal="right" vertical="center" wrapText="1"/>
    </xf>
    <xf numFmtId="165" fontId="7" fillId="0" borderId="1" xfId="10" applyNumberFormat="1" applyFont="1" applyFill="1" applyBorder="1" applyAlignment="1">
      <alignment horizontal="right" vertical="center" wrapText="1"/>
    </xf>
    <xf numFmtId="0" fontId="7" fillId="0" borderId="18" xfId="10" applyFont="1" applyFill="1" applyBorder="1" applyAlignment="1">
      <alignment horizontal="right" vertical="center" wrapText="1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7" fillId="0" borderId="124" xfId="9" applyFont="1" applyFill="1" applyBorder="1" applyAlignment="1">
      <alignment horizontal="left" vertical="center" wrapText="1"/>
    </xf>
    <xf numFmtId="0" fontId="7" fillId="0" borderId="125" xfId="9" applyFont="1" applyFill="1" applyBorder="1" applyAlignment="1">
      <alignment horizontal="left" vertical="center" wrapText="1"/>
    </xf>
    <xf numFmtId="0" fontId="7" fillId="0" borderId="124" xfId="9" applyNumberFormat="1" applyFont="1" applyFill="1" applyBorder="1" applyAlignment="1">
      <alignment horizontal="left" vertical="center" wrapText="1"/>
    </xf>
    <xf numFmtId="0" fontId="7" fillId="0" borderId="124" xfId="6" applyFont="1" applyFill="1" applyBorder="1" applyAlignment="1">
      <alignment horizontal="left" vertical="center"/>
    </xf>
    <xf numFmtId="0" fontId="7" fillId="0" borderId="123" xfId="9" applyFont="1" applyFill="1" applyBorder="1" applyAlignment="1">
      <alignment horizontal="left" vertical="center" wrapText="1"/>
    </xf>
    <xf numFmtId="0" fontId="7" fillId="0" borderId="107" xfId="9" applyFont="1" applyFill="1" applyBorder="1" applyAlignment="1">
      <alignment horizontal="left" vertical="center" wrapText="1"/>
    </xf>
    <xf numFmtId="0" fontId="7" fillId="0" borderId="108" xfId="9" applyFont="1" applyFill="1" applyBorder="1" applyAlignment="1">
      <alignment horizontal="left" vertical="center" wrapText="1"/>
    </xf>
    <xf numFmtId="165" fontId="7" fillId="0" borderId="124" xfId="9" applyNumberFormat="1" applyFont="1" applyFill="1" applyBorder="1" applyAlignment="1">
      <alignment horizontal="right" vertical="center" wrapText="1"/>
    </xf>
    <xf numFmtId="1" fontId="7" fillId="0" borderId="124" xfId="9" applyNumberFormat="1" applyFont="1" applyFill="1" applyBorder="1" applyAlignment="1">
      <alignment horizontal="right" vertical="center" wrapText="1"/>
    </xf>
    <xf numFmtId="165" fontId="7" fillId="0" borderId="108" xfId="9" applyNumberFormat="1" applyFont="1" applyFill="1" applyBorder="1" applyAlignment="1">
      <alignment horizontal="right" vertical="center" wrapText="1"/>
    </xf>
    <xf numFmtId="1" fontId="7" fillId="0" borderId="108" xfId="9" applyNumberFormat="1" applyFont="1" applyFill="1" applyBorder="1" applyAlignment="1">
      <alignment horizontal="right" vertical="center" wrapText="1"/>
    </xf>
    <xf numFmtId="165" fontId="7" fillId="0" borderId="105" xfId="13" applyNumberFormat="1" applyFont="1" applyFill="1" applyBorder="1" applyAlignment="1">
      <alignment horizontal="right" vertical="center" wrapText="1"/>
    </xf>
    <xf numFmtId="0" fontId="7" fillId="0" borderId="122" xfId="13" applyFont="1" applyFill="1" applyBorder="1" applyAlignment="1">
      <alignment horizontal="left" vertical="center" wrapText="1"/>
    </xf>
    <xf numFmtId="0" fontId="7" fillId="0" borderId="123" xfId="13" applyFont="1" applyFill="1" applyBorder="1" applyAlignment="1">
      <alignment horizontal="left" vertical="center" wrapText="1"/>
    </xf>
    <xf numFmtId="0" fontId="7" fillId="0" borderId="124" xfId="13" applyFont="1" applyFill="1" applyBorder="1" applyAlignment="1">
      <alignment horizontal="left" vertical="center" wrapText="1"/>
    </xf>
    <xf numFmtId="0" fontId="7" fillId="0" borderId="124" xfId="13" applyFont="1" applyFill="1" applyBorder="1" applyAlignment="1">
      <alignment horizontal="left" vertical="center" wrapText="1"/>
    </xf>
    <xf numFmtId="165" fontId="7" fillId="0" borderId="124" xfId="13" applyNumberFormat="1" applyFont="1" applyFill="1" applyBorder="1" applyAlignment="1">
      <alignment horizontal="right" vertical="center" wrapText="1"/>
    </xf>
    <xf numFmtId="0" fontId="7" fillId="0" borderId="124" xfId="13" applyNumberFormat="1" applyFont="1" applyFill="1" applyBorder="1" applyAlignment="1">
      <alignment horizontal="right" vertical="center" wrapText="1"/>
    </xf>
    <xf numFmtId="0" fontId="7" fillId="0" borderId="125" xfId="13" applyFont="1" applyFill="1" applyBorder="1" applyAlignment="1">
      <alignment horizontal="left" vertical="center" wrapText="1"/>
    </xf>
    <xf numFmtId="0" fontId="7" fillId="0" borderId="123" xfId="13" applyFont="1" applyFill="1" applyBorder="1" applyAlignment="1">
      <alignment horizontal="left" vertical="center"/>
    </xf>
    <xf numFmtId="0" fontId="7" fillId="0" borderId="124" xfId="13" applyFont="1" applyFill="1" applyBorder="1" applyAlignment="1">
      <alignment horizontal="left" vertical="center"/>
    </xf>
    <xf numFmtId="165" fontId="7" fillId="0" borderId="124" xfId="13" applyNumberFormat="1" applyFont="1" applyFill="1" applyBorder="1" applyAlignment="1">
      <alignment horizontal="right" vertical="center" wrapText="1"/>
    </xf>
    <xf numFmtId="0" fontId="7" fillId="0" borderId="124" xfId="13" applyNumberFormat="1" applyFont="1" applyFill="1" applyBorder="1" applyAlignment="1">
      <alignment horizontal="right" vertical="center" wrapText="1"/>
    </xf>
    <xf numFmtId="0" fontId="19" fillId="0" borderId="123" xfId="13" applyFont="1" applyFill="1" applyBorder="1" applyAlignment="1">
      <alignment horizontal="left" vertical="center" wrapText="1"/>
    </xf>
    <xf numFmtId="0" fontId="19" fillId="0" borderId="124" xfId="13" applyFont="1" applyFill="1" applyBorder="1" applyAlignment="1">
      <alignment horizontal="left" vertical="center" wrapText="1"/>
    </xf>
    <xf numFmtId="0" fontId="7" fillId="0" borderId="123" xfId="7" applyNumberFormat="1" applyFont="1" applyFill="1" applyBorder="1" applyAlignment="1" applyProtection="1">
      <alignment horizontal="left" vertical="center" wrapText="1"/>
    </xf>
    <xf numFmtId="0" fontId="7" fillId="0" borderId="124" xfId="7" applyNumberFormat="1" applyFont="1" applyFill="1" applyBorder="1" applyAlignment="1" applyProtection="1">
      <alignment horizontal="left" vertical="center" wrapText="1"/>
    </xf>
    <xf numFmtId="0" fontId="7" fillId="0" borderId="124" xfId="7" applyNumberFormat="1" applyFont="1" applyFill="1" applyBorder="1" applyAlignment="1" applyProtection="1">
      <alignment horizontal="left" vertical="center" wrapText="1"/>
    </xf>
    <xf numFmtId="165" fontId="7" fillId="0" borderId="124" xfId="7" applyNumberFormat="1" applyFont="1" applyFill="1" applyBorder="1" applyAlignment="1" applyProtection="1">
      <alignment horizontal="right" vertical="center" wrapText="1"/>
    </xf>
    <xf numFmtId="0" fontId="7" fillId="0" borderId="124" xfId="7" applyNumberFormat="1" applyFont="1" applyFill="1" applyBorder="1" applyAlignment="1" applyProtection="1">
      <alignment horizontal="right" vertical="center" wrapText="1"/>
    </xf>
    <xf numFmtId="0" fontId="7" fillId="0" borderId="125" xfId="7" applyNumberFormat="1" applyFont="1" applyFill="1" applyBorder="1" applyAlignment="1" applyProtection="1">
      <alignment horizontal="left" vertical="center" wrapText="1"/>
    </xf>
    <xf numFmtId="0" fontId="7" fillId="0" borderId="123" xfId="6" applyNumberFormat="1" applyFont="1" applyFill="1" applyBorder="1" applyAlignment="1" applyProtection="1">
      <alignment horizontal="left" vertical="center" wrapText="1"/>
    </xf>
    <xf numFmtId="0" fontId="7" fillId="0" borderId="124" xfId="6" applyNumberFormat="1" applyFont="1" applyFill="1" applyBorder="1" applyAlignment="1" applyProtection="1">
      <alignment horizontal="left" vertical="center" wrapText="1"/>
    </xf>
    <xf numFmtId="165" fontId="7" fillId="0" borderId="124" xfId="6" applyNumberFormat="1" applyFont="1" applyFill="1" applyBorder="1" applyAlignment="1" applyProtection="1">
      <alignment horizontal="right" vertical="center" wrapText="1"/>
    </xf>
    <xf numFmtId="0" fontId="7" fillId="0" borderId="124" xfId="6" applyNumberFormat="1" applyFont="1" applyFill="1" applyBorder="1" applyAlignment="1" applyProtection="1">
      <alignment horizontal="right" vertical="center" wrapText="1"/>
    </xf>
    <xf numFmtId="0" fontId="7" fillId="0" borderId="125" xfId="6" applyNumberFormat="1" applyFont="1" applyFill="1" applyBorder="1" applyAlignment="1" applyProtection="1">
      <alignment horizontal="left" vertical="center" wrapText="1"/>
    </xf>
    <xf numFmtId="0" fontId="7" fillId="0" borderId="127" xfId="13" applyFont="1" applyFill="1" applyBorder="1" applyAlignment="1">
      <alignment horizontal="left" vertical="center" wrapText="1"/>
    </xf>
    <xf numFmtId="0" fontId="7" fillId="0" borderId="128" xfId="13" applyFont="1" applyFill="1" applyBorder="1" applyAlignment="1">
      <alignment horizontal="left" vertical="center" wrapText="1"/>
    </xf>
    <xf numFmtId="0" fontId="7" fillId="0" borderId="129" xfId="13" applyFont="1" applyFill="1" applyBorder="1" applyAlignment="1">
      <alignment horizontal="left" vertical="center" wrapText="1"/>
    </xf>
    <xf numFmtId="165" fontId="7" fillId="0" borderId="129" xfId="13" applyNumberFormat="1" applyFont="1" applyFill="1" applyBorder="1" applyAlignment="1">
      <alignment horizontal="right" vertical="center" wrapText="1"/>
    </xf>
    <xf numFmtId="0" fontId="7" fillId="0" borderId="129" xfId="13" applyNumberFormat="1" applyFont="1" applyFill="1" applyBorder="1" applyAlignment="1">
      <alignment horizontal="right" vertical="center" wrapText="1"/>
    </xf>
    <xf numFmtId="0" fontId="7" fillId="0" borderId="43" xfId="13" applyFont="1" applyFill="1" applyBorder="1" applyAlignment="1">
      <alignment horizontal="left" vertical="center" wrapText="1"/>
    </xf>
    <xf numFmtId="0" fontId="7" fillId="0" borderId="44" xfId="13" applyFont="1" applyFill="1" applyBorder="1" applyAlignment="1">
      <alignment horizontal="left" vertical="center" wrapText="1"/>
    </xf>
    <xf numFmtId="165" fontId="7" fillId="0" borderId="45" xfId="13" applyNumberFormat="1" applyFont="1" applyFill="1" applyBorder="1" applyAlignment="1">
      <alignment horizontal="right" vertical="center" wrapText="1"/>
    </xf>
    <xf numFmtId="0" fontId="7" fillId="0" borderId="45" xfId="13" applyNumberFormat="1" applyFont="1" applyFill="1" applyBorder="1" applyAlignment="1">
      <alignment horizontal="right" vertical="center" wrapText="1"/>
    </xf>
    <xf numFmtId="0" fontId="7" fillId="0" borderId="126" xfId="13" applyFont="1" applyFill="1" applyBorder="1" applyAlignment="1">
      <alignment horizontal="left" vertical="center" wrapText="1"/>
    </xf>
    <xf numFmtId="0" fontId="7" fillId="0" borderId="17" xfId="13" applyFont="1" applyFill="1" applyBorder="1" applyAlignment="1">
      <alignment horizontal="center" vertical="center" wrapText="1"/>
    </xf>
    <xf numFmtId="0" fontId="7" fillId="0" borderId="14" xfId="13" applyFont="1" applyFill="1" applyBorder="1" applyAlignment="1">
      <alignment horizontal="center" vertical="center" wrapText="1"/>
    </xf>
    <xf numFmtId="0" fontId="7" fillId="0" borderId="18" xfId="13" applyNumberFormat="1" applyFont="1" applyFill="1" applyBorder="1" applyAlignment="1">
      <alignment vertical="center" wrapText="1"/>
    </xf>
    <xf numFmtId="0" fontId="7" fillId="0" borderId="19" xfId="13" applyFont="1" applyFill="1" applyBorder="1" applyAlignment="1">
      <alignment vertical="center" wrapText="1"/>
    </xf>
    <xf numFmtId="0" fontId="7" fillId="0" borderId="3" xfId="13" applyFont="1" applyFill="1" applyBorder="1" applyAlignment="1">
      <alignment vertical="center" wrapText="1"/>
    </xf>
    <xf numFmtId="0" fontId="7" fillId="0" borderId="7" xfId="13" applyFont="1" applyFill="1" applyBorder="1" applyAlignment="1">
      <alignment horizontal="center" vertical="center" wrapText="1"/>
    </xf>
    <xf numFmtId="0" fontId="7" fillId="0" borderId="19" xfId="13" applyFont="1" applyFill="1" applyBorder="1" applyAlignment="1">
      <alignment horizontal="left" vertical="center" wrapText="1"/>
    </xf>
    <xf numFmtId="0" fontId="7" fillId="0" borderId="18" xfId="13" applyFont="1" applyFill="1" applyBorder="1" applyAlignment="1">
      <alignment vertical="center" wrapText="1"/>
    </xf>
    <xf numFmtId="0" fontId="7" fillId="0" borderId="13" xfId="13" applyFont="1" applyFill="1" applyBorder="1" applyAlignment="1">
      <alignment horizontal="center" vertical="center" wrapText="1"/>
    </xf>
    <xf numFmtId="0" fontId="7" fillId="0" borderId="14" xfId="13" applyFont="1" applyFill="1" applyBorder="1" applyAlignment="1">
      <alignment vertical="center" wrapText="1"/>
    </xf>
    <xf numFmtId="0" fontId="7" fillId="0" borderId="2" xfId="10" applyFont="1" applyFill="1" applyBorder="1" applyAlignment="1">
      <alignment horizontal="left" vertical="center" wrapText="1"/>
    </xf>
    <xf numFmtId="0" fontId="7" fillId="0" borderId="3" xfId="10" applyFont="1" applyFill="1" applyBorder="1" applyAlignment="1">
      <alignment horizontal="left" vertical="center" wrapText="1"/>
    </xf>
    <xf numFmtId="0" fontId="7" fillId="0" borderId="132" xfId="1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7" fillId="0" borderId="82" xfId="13" applyFont="1" applyFill="1" applyBorder="1" applyAlignment="1">
      <alignment horizontal="center" vertical="center" wrapText="1"/>
    </xf>
    <xf numFmtId="0" fontId="7" fillId="0" borderId="132" xfId="10" applyFont="1" applyFill="1" applyBorder="1" applyAlignment="1">
      <alignment horizontal="left" vertical="center" wrapText="1"/>
    </xf>
    <xf numFmtId="0" fontId="7" fillId="0" borderId="7" xfId="10" applyFont="1" applyFill="1" applyBorder="1" applyAlignment="1">
      <alignment horizontal="left" vertical="center" wrapText="1"/>
    </xf>
    <xf numFmtId="0" fontId="7" fillId="0" borderId="130" xfId="13" applyFont="1" applyFill="1" applyBorder="1" applyAlignment="1">
      <alignment horizontal="left" vertical="center" wrapText="1"/>
    </xf>
    <xf numFmtId="0" fontId="7" fillId="0" borderId="131" xfId="13" applyFont="1" applyFill="1" applyBorder="1" applyAlignment="1">
      <alignment horizontal="left" vertical="center" wrapText="1"/>
    </xf>
    <xf numFmtId="0" fontId="7" fillId="0" borderId="132" xfId="13" applyFont="1" applyFill="1" applyBorder="1" applyAlignment="1">
      <alignment horizontal="left" vertical="center" wrapText="1"/>
    </xf>
    <xf numFmtId="0" fontId="7" fillId="0" borderId="11" xfId="13" applyFont="1" applyFill="1" applyBorder="1" applyAlignment="1">
      <alignment horizontal="left" vertical="center" wrapText="1"/>
    </xf>
    <xf numFmtId="0" fontId="7" fillId="0" borderId="6" xfId="13" applyFont="1" applyFill="1" applyBorder="1" applyAlignment="1">
      <alignment horizontal="left" vertical="center" wrapText="1"/>
    </xf>
    <xf numFmtId="0" fontId="7" fillId="0" borderId="5" xfId="13" applyFont="1" applyFill="1" applyBorder="1" applyAlignment="1">
      <alignment horizontal="left" vertical="center" wrapText="1"/>
    </xf>
    <xf numFmtId="0" fontId="7" fillId="0" borderId="130" xfId="10" applyFont="1" applyFill="1" applyBorder="1" applyAlignment="1">
      <alignment horizontal="left" vertical="center" wrapText="1"/>
    </xf>
    <xf numFmtId="0" fontId="7" fillId="0" borderId="131" xfId="10" applyFont="1" applyFill="1" applyBorder="1" applyAlignment="1">
      <alignment horizontal="left" vertical="center" wrapText="1"/>
    </xf>
    <xf numFmtId="0" fontId="7" fillId="0" borderId="5" xfId="10" applyFont="1" applyFill="1" applyBorder="1" applyAlignment="1">
      <alignment horizontal="left" vertical="center" wrapText="1"/>
    </xf>
    <xf numFmtId="0" fontId="7" fillId="0" borderId="17" xfId="13" applyFont="1" applyFill="1" applyBorder="1" applyAlignment="1">
      <alignment horizontal="left" vertical="center" wrapText="1"/>
    </xf>
    <xf numFmtId="0" fontId="7" fillId="0" borderId="14" xfId="13" applyFont="1" applyFill="1" applyBorder="1" applyAlignment="1">
      <alignment horizontal="left" vertical="center" wrapText="1"/>
    </xf>
    <xf numFmtId="0" fontId="7" fillId="0" borderId="23" xfId="13" applyFont="1" applyFill="1" applyBorder="1" applyAlignment="1">
      <alignment horizontal="left" vertical="center" wrapText="1"/>
    </xf>
    <xf numFmtId="0" fontId="7" fillId="0" borderId="20" xfId="13" applyFont="1" applyFill="1" applyBorder="1" applyAlignment="1">
      <alignment horizontal="left" vertical="center" wrapText="1"/>
    </xf>
    <xf numFmtId="0" fontId="7" fillId="0" borderId="25" xfId="13" applyFont="1" applyFill="1" applyBorder="1" applyAlignment="1">
      <alignment horizontal="left" vertical="center" wrapText="1"/>
    </xf>
    <xf numFmtId="0" fontId="7" fillId="0" borderId="82" xfId="13" applyFont="1" applyFill="1" applyBorder="1" applyAlignment="1">
      <alignment horizontal="left" vertical="center" wrapText="1"/>
    </xf>
    <xf numFmtId="0" fontId="7" fillId="0" borderId="13" xfId="13" applyFont="1" applyFill="1" applyBorder="1" applyAlignment="1">
      <alignment horizontal="left" vertical="center" wrapText="1"/>
    </xf>
    <xf numFmtId="0" fontId="7" fillId="0" borderId="22" xfId="13" applyFont="1" applyFill="1" applyBorder="1" applyAlignment="1">
      <alignment horizontal="left" vertical="center" wrapText="1"/>
    </xf>
    <xf numFmtId="0" fontId="7" fillId="0" borderId="21" xfId="13" applyFont="1" applyFill="1" applyBorder="1" applyAlignment="1">
      <alignment horizontal="left" vertical="center" wrapText="1"/>
    </xf>
    <xf numFmtId="165" fontId="7" fillId="0" borderId="7" xfId="13" applyNumberFormat="1" applyFont="1" applyFill="1" applyBorder="1" applyAlignment="1">
      <alignment horizontal="center" vertical="center" wrapText="1"/>
    </xf>
    <xf numFmtId="165" fontId="7" fillId="0" borderId="18" xfId="13" applyNumberFormat="1" applyFont="1" applyFill="1" applyBorder="1" applyAlignment="1">
      <alignment horizontal="center" vertical="center" wrapText="1"/>
    </xf>
    <xf numFmtId="165" fontId="7" fillId="0" borderId="18" xfId="13" applyNumberFormat="1" applyFont="1" applyFill="1" applyBorder="1" applyAlignment="1">
      <alignment vertical="center" wrapText="1"/>
    </xf>
    <xf numFmtId="165" fontId="7" fillId="0" borderId="82" xfId="13" applyNumberFormat="1" applyFont="1" applyFill="1" applyBorder="1" applyAlignment="1">
      <alignment horizontal="center" vertical="center" wrapText="1"/>
    </xf>
    <xf numFmtId="165" fontId="7" fillId="0" borderId="132" xfId="13" applyNumberFormat="1" applyFont="1" applyFill="1" applyBorder="1" applyAlignment="1">
      <alignment horizontal="right" vertical="center" wrapText="1"/>
    </xf>
    <xf numFmtId="165" fontId="7" fillId="0" borderId="5" xfId="13" applyNumberFormat="1" applyFont="1" applyFill="1" applyBorder="1" applyAlignment="1">
      <alignment horizontal="right" vertical="center" wrapText="1"/>
    </xf>
    <xf numFmtId="165" fontId="7" fillId="0" borderId="7" xfId="13" applyNumberFormat="1" applyFont="1" applyFill="1" applyBorder="1" applyAlignment="1">
      <alignment horizontal="right" vertical="center" wrapText="1"/>
    </xf>
    <xf numFmtId="165" fontId="7" fillId="0" borderId="132" xfId="10" applyNumberFormat="1" applyFont="1" applyFill="1" applyBorder="1" applyAlignment="1">
      <alignment horizontal="right" vertical="center" wrapText="1"/>
    </xf>
    <xf numFmtId="165" fontId="7" fillId="0" borderId="5" xfId="10" applyNumberFormat="1" applyFont="1" applyFill="1" applyBorder="1" applyAlignment="1">
      <alignment horizontal="right" vertical="center" wrapText="1"/>
    </xf>
    <xf numFmtId="165" fontId="7" fillId="0" borderId="7" xfId="10" applyNumberFormat="1" applyFont="1" applyFill="1" applyBorder="1" applyAlignment="1">
      <alignment horizontal="right" vertical="center" wrapText="1"/>
    </xf>
    <xf numFmtId="165" fontId="7" fillId="0" borderId="18" xfId="13" applyNumberFormat="1" applyFont="1" applyFill="1" applyBorder="1" applyAlignment="1">
      <alignment horizontal="right" vertical="center" wrapText="1"/>
    </xf>
    <xf numFmtId="165" fontId="7" fillId="0" borderId="25" xfId="13" applyNumberFormat="1" applyFont="1" applyFill="1" applyBorder="1" applyAlignment="1">
      <alignment horizontal="right" vertical="center" wrapText="1"/>
    </xf>
    <xf numFmtId="0" fontId="9" fillId="7" borderId="132" xfId="0" applyFont="1" applyFill="1" applyBorder="1" applyAlignment="1">
      <alignment horizontal="center" vertical="center" wrapText="1"/>
    </xf>
    <xf numFmtId="0" fontId="20" fillId="11" borderId="74" xfId="0" applyFont="1" applyFill="1" applyBorder="1" applyAlignment="1">
      <alignment horizontal="center" vertical="center" wrapText="1"/>
    </xf>
    <xf numFmtId="0" fontId="20" fillId="11" borderId="75" xfId="0" applyFont="1" applyFill="1" applyBorder="1" applyAlignment="1">
      <alignment horizontal="center" vertical="center" wrapText="1"/>
    </xf>
    <xf numFmtId="0" fontId="10" fillId="11" borderId="75" xfId="9" applyFont="1" applyFill="1" applyBorder="1" applyAlignment="1">
      <alignment horizontal="center" vertical="center" wrapText="1"/>
    </xf>
    <xf numFmtId="0" fontId="10" fillId="11" borderId="75" xfId="9" applyFont="1" applyFill="1" applyBorder="1" applyAlignment="1">
      <alignment horizontal="center" vertical="center" wrapText="1"/>
    </xf>
    <xf numFmtId="0" fontId="10" fillId="11" borderId="75" xfId="9" applyNumberFormat="1" applyFont="1" applyFill="1" applyBorder="1" applyAlignment="1">
      <alignment horizontal="center" vertical="center" wrapText="1"/>
    </xf>
    <xf numFmtId="0" fontId="10" fillId="11" borderId="75" xfId="9" applyNumberFormat="1" applyFont="1" applyFill="1" applyBorder="1" applyAlignment="1">
      <alignment horizontal="left" vertical="center" wrapText="1"/>
    </xf>
    <xf numFmtId="0" fontId="10" fillId="11" borderId="75" xfId="9" applyFont="1" applyFill="1" applyBorder="1" applyAlignment="1">
      <alignment horizontal="left" vertical="center" wrapText="1"/>
    </xf>
    <xf numFmtId="0" fontId="10" fillId="11" borderId="75" xfId="0" applyFont="1" applyFill="1" applyBorder="1" applyAlignment="1">
      <alignment horizontal="center" vertical="center" wrapText="1"/>
    </xf>
    <xf numFmtId="4" fontId="10" fillId="11" borderId="75" xfId="0" applyNumberFormat="1" applyFont="1" applyFill="1" applyBorder="1" applyAlignment="1">
      <alignment horizontal="center" vertical="center" wrapText="1"/>
    </xf>
    <xf numFmtId="4" fontId="10" fillId="11" borderId="76" xfId="0" applyNumberFormat="1" applyFont="1" applyFill="1" applyBorder="1" applyAlignment="1">
      <alignment horizontal="center" vertical="center" wrapText="1"/>
    </xf>
    <xf numFmtId="0" fontId="7" fillId="0" borderId="18" xfId="10" applyNumberFormat="1" applyFont="1" applyFill="1" applyBorder="1" applyAlignment="1">
      <alignment horizontal="left" vertical="center" wrapText="1"/>
    </xf>
    <xf numFmtId="0" fontId="20" fillId="11" borderId="29" xfId="0" applyFont="1" applyFill="1" applyBorder="1" applyAlignment="1">
      <alignment horizontal="center" vertical="center" wrapText="1"/>
    </xf>
    <xf numFmtId="0" fontId="20" fillId="11" borderId="28" xfId="0" applyFont="1" applyFill="1" applyBorder="1" applyAlignment="1">
      <alignment horizontal="center" vertical="center" wrapText="1"/>
    </xf>
    <xf numFmtId="0" fontId="10" fillId="11" borderId="28" xfId="9" applyFont="1" applyFill="1" applyBorder="1" applyAlignment="1">
      <alignment horizontal="center" vertical="center" wrapText="1"/>
    </xf>
    <xf numFmtId="0" fontId="10" fillId="11" borderId="28" xfId="9" applyNumberFormat="1" applyFont="1" applyFill="1" applyBorder="1" applyAlignment="1">
      <alignment horizontal="center" vertical="center" wrapText="1"/>
    </xf>
    <xf numFmtId="0" fontId="10" fillId="11" borderId="28" xfId="9" applyNumberFormat="1" applyFont="1" applyFill="1" applyBorder="1" applyAlignment="1">
      <alignment horizontal="left" vertical="center" wrapText="1"/>
    </xf>
    <xf numFmtId="0" fontId="10" fillId="11" borderId="28" xfId="9" applyFont="1" applyFill="1" applyBorder="1" applyAlignment="1">
      <alignment horizontal="left" vertical="center" wrapText="1"/>
    </xf>
    <xf numFmtId="0" fontId="10" fillId="11" borderId="28" xfId="0" applyFont="1" applyFill="1" applyBorder="1" applyAlignment="1">
      <alignment horizontal="center" vertical="center" wrapText="1"/>
    </xf>
    <xf numFmtId="4" fontId="10" fillId="11" borderId="28" xfId="0" applyNumberFormat="1" applyFont="1" applyFill="1" applyBorder="1" applyAlignment="1">
      <alignment horizontal="center" vertical="center" wrapText="1"/>
    </xf>
    <xf numFmtId="4" fontId="10" fillId="11" borderId="30" xfId="0" applyNumberFormat="1" applyFont="1" applyFill="1" applyBorder="1" applyAlignment="1">
      <alignment horizontal="center"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NumberFormat="1" applyFont="1" applyFill="1" applyBorder="1" applyAlignment="1">
      <alignment vertical="center" wrapText="1"/>
    </xf>
    <xf numFmtId="4" fontId="7" fillId="0" borderId="31" xfId="10" applyNumberFormat="1" applyFont="1" applyFill="1" applyBorder="1" applyAlignment="1">
      <alignment horizontal="right" vertical="center" wrapText="1"/>
    </xf>
    <xf numFmtId="0" fontId="7" fillId="0" borderId="1" xfId="10" applyNumberFormat="1" applyFont="1" applyFill="1" applyBorder="1" applyAlignment="1">
      <alignment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4" fontId="7" fillId="0" borderId="31" xfId="10" applyNumberFormat="1" applyFont="1" applyFill="1" applyBorder="1" applyAlignment="1">
      <alignment horizontal="right" vertical="center" wrapText="1"/>
    </xf>
    <xf numFmtId="0" fontId="7" fillId="0" borderId="27" xfId="10" applyFont="1" applyFill="1" applyBorder="1" applyAlignment="1">
      <alignment horizontal="left" vertical="center" wrapText="1"/>
    </xf>
    <xf numFmtId="0" fontId="7" fillId="0" borderId="27" xfId="13" applyFont="1" applyFill="1" applyBorder="1" applyAlignment="1">
      <alignment horizontal="left" vertical="justify" wrapText="1"/>
    </xf>
    <xf numFmtId="0" fontId="7" fillId="0" borderId="1" xfId="13" applyFont="1" applyFill="1" applyBorder="1" applyAlignment="1">
      <alignment horizontal="left" vertical="justify" wrapText="1"/>
    </xf>
    <xf numFmtId="0" fontId="7" fillId="0" borderId="1" xfId="13" applyFont="1" applyFill="1" applyBorder="1" applyAlignment="1">
      <alignment horizontal="left" vertical="top" wrapText="1"/>
    </xf>
    <xf numFmtId="4" fontId="7" fillId="0" borderId="1" xfId="10" applyNumberFormat="1" applyFont="1" applyFill="1" applyBorder="1" applyAlignment="1">
      <alignment horizontal="right" vertical="center" wrapText="1"/>
    </xf>
    <xf numFmtId="0" fontId="7" fillId="0" borderId="32" xfId="10" applyFont="1" applyFill="1" applyBorder="1" applyAlignment="1">
      <alignment horizontal="left" vertical="center" wrapText="1"/>
    </xf>
    <xf numFmtId="0" fontId="7" fillId="0" borderId="18" xfId="10" applyFont="1" applyFill="1" applyBorder="1" applyAlignment="1">
      <alignment horizontal="left" vertical="center" wrapText="1"/>
    </xf>
    <xf numFmtId="165" fontId="7" fillId="0" borderId="18" xfId="10" applyNumberFormat="1" applyFont="1" applyFill="1" applyBorder="1" applyAlignment="1">
      <alignment horizontal="right" vertical="center" wrapText="1"/>
    </xf>
    <xf numFmtId="0" fontId="7" fillId="0" borderId="18" xfId="10" applyFont="1" applyFill="1" applyBorder="1" applyAlignment="1">
      <alignment vertical="center" wrapText="1"/>
    </xf>
    <xf numFmtId="4" fontId="7" fillId="0" borderId="18" xfId="10" applyNumberFormat="1" applyFont="1" applyFill="1" applyBorder="1" applyAlignment="1">
      <alignment horizontal="right" vertical="center" wrapText="1"/>
    </xf>
    <xf numFmtId="4" fontId="7" fillId="0" borderId="33" xfId="10" applyNumberFormat="1" applyFont="1" applyFill="1" applyBorder="1" applyAlignment="1">
      <alignment horizontal="right" vertical="center" wrapText="1"/>
    </xf>
    <xf numFmtId="43" fontId="19" fillId="0" borderId="1" xfId="3" applyNumberFormat="1" applyFont="1" applyFill="1" applyBorder="1" applyAlignment="1">
      <alignment vertical="center"/>
    </xf>
    <xf numFmtId="4" fontId="19" fillId="0" borderId="1" xfId="13" applyNumberFormat="1" applyFont="1" applyFill="1" applyBorder="1" applyAlignment="1">
      <alignment horizontal="center" vertical="center" wrapText="1"/>
    </xf>
    <xf numFmtId="4" fontId="19" fillId="0" borderId="18" xfId="13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4" fontId="19" fillId="0" borderId="31" xfId="0" applyNumberFormat="1" applyFont="1" applyFill="1" applyBorder="1" applyAlignment="1">
      <alignment horizontal="right" vertical="center" wrapText="1"/>
    </xf>
    <xf numFmtId="4" fontId="19" fillId="0" borderId="33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9" fillId="0" borderId="1" xfId="13" applyNumberFormat="1" applyFont="1" applyFill="1" applyBorder="1" applyAlignment="1">
      <alignment horizontal="right" vertical="center" wrapText="1"/>
    </xf>
    <xf numFmtId="0" fontId="19" fillId="0" borderId="1" xfId="6" applyNumberFormat="1" applyFont="1" applyFill="1" applyBorder="1" applyAlignment="1" applyProtection="1">
      <alignment horizontal="right" vertical="center" wrapText="1"/>
    </xf>
    <xf numFmtId="0" fontId="19" fillId="0" borderId="1" xfId="13" applyNumberFormat="1" applyFont="1" applyFill="1" applyBorder="1" applyAlignment="1">
      <alignment horizontal="right" vertical="center" wrapText="1"/>
    </xf>
    <xf numFmtId="0" fontId="19" fillId="0" borderId="18" xfId="13" applyNumberFormat="1" applyFont="1" applyFill="1" applyBorder="1" applyAlignment="1">
      <alignment horizontal="right" vertical="center" wrapText="1"/>
    </xf>
    <xf numFmtId="165" fontId="19" fillId="0" borderId="1" xfId="13" applyNumberFormat="1" applyFont="1" applyFill="1" applyBorder="1" applyAlignment="1">
      <alignment horizontal="right" vertical="center" wrapText="1"/>
    </xf>
    <xf numFmtId="165" fontId="19" fillId="0" borderId="1" xfId="6" applyNumberFormat="1" applyFont="1" applyFill="1" applyBorder="1" applyAlignment="1" applyProtection="1">
      <alignment horizontal="right" vertical="center" wrapText="1"/>
    </xf>
    <xf numFmtId="165" fontId="19" fillId="0" borderId="1" xfId="13" applyNumberFormat="1" applyFont="1" applyFill="1" applyBorder="1" applyAlignment="1">
      <alignment horizontal="right" vertical="center" wrapText="1"/>
    </xf>
    <xf numFmtId="165" fontId="19" fillId="0" borderId="18" xfId="13" applyNumberFormat="1" applyFont="1" applyFill="1" applyBorder="1" applyAlignment="1">
      <alignment horizontal="right" vertical="center" wrapText="1"/>
    </xf>
    <xf numFmtId="0" fontId="19" fillId="0" borderId="132" xfId="13" applyNumberFormat="1" applyFont="1" applyFill="1" applyBorder="1" applyAlignment="1">
      <alignment horizontal="center" vertical="center" wrapText="1"/>
    </xf>
    <xf numFmtId="0" fontId="19" fillId="0" borderId="7" xfId="13" applyNumberFormat="1" applyFont="1" applyFill="1" applyBorder="1" applyAlignment="1">
      <alignment horizontal="center" vertical="center" wrapText="1"/>
    </xf>
    <xf numFmtId="165" fontId="19" fillId="0" borderId="132" xfId="13" applyNumberFormat="1" applyFont="1" applyFill="1" applyBorder="1" applyAlignment="1">
      <alignment horizontal="right" vertical="center" wrapText="1"/>
    </xf>
    <xf numFmtId="165" fontId="19" fillId="0" borderId="7" xfId="13" applyNumberFormat="1" applyFont="1" applyFill="1" applyBorder="1" applyAlignment="1">
      <alignment horizontal="right" vertical="center" wrapText="1"/>
    </xf>
    <xf numFmtId="165" fontId="19" fillId="0" borderId="5" xfId="13" applyNumberFormat="1" applyFont="1" applyFill="1" applyBorder="1" applyAlignment="1">
      <alignment horizontal="right" vertical="center" wrapText="1"/>
    </xf>
    <xf numFmtId="0" fontId="19" fillId="0" borderId="132" xfId="13" applyNumberFormat="1" applyFont="1" applyFill="1" applyBorder="1" applyAlignment="1">
      <alignment horizontal="right" vertical="center" wrapText="1"/>
    </xf>
    <xf numFmtId="0" fontId="19" fillId="0" borderId="5" xfId="13" applyNumberFormat="1" applyFont="1" applyFill="1" applyBorder="1" applyAlignment="1">
      <alignment horizontal="right" vertical="center" wrapText="1"/>
    </xf>
    <xf numFmtId="0" fontId="19" fillId="0" borderId="7" xfId="13" applyNumberFormat="1" applyFont="1" applyFill="1" applyBorder="1" applyAlignment="1">
      <alignment horizontal="right" vertical="center" wrapText="1"/>
    </xf>
    <xf numFmtId="0" fontId="19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9" fillId="0" borderId="130" xfId="13" applyFont="1" applyFill="1" applyBorder="1" applyAlignment="1">
      <alignment horizontal="left" vertical="center" wrapText="1"/>
    </xf>
    <xf numFmtId="0" fontId="19" fillId="0" borderId="131" xfId="13" applyFont="1" applyFill="1" applyBorder="1" applyAlignment="1">
      <alignment horizontal="left" vertical="center" wrapText="1"/>
    </xf>
    <xf numFmtId="0" fontId="19" fillId="0" borderId="132" xfId="13" applyFont="1" applyFill="1" applyBorder="1" applyAlignment="1">
      <alignment horizontal="left" vertical="center" wrapText="1"/>
    </xf>
    <xf numFmtId="0" fontId="19" fillId="0" borderId="10" xfId="13" applyFont="1" applyFill="1" applyBorder="1" applyAlignment="1">
      <alignment horizontal="left" vertical="center" wrapText="1"/>
    </xf>
    <xf numFmtId="0" fontId="19" fillId="0" borderId="9" xfId="13" applyFont="1" applyFill="1" applyBorder="1" applyAlignment="1">
      <alignment horizontal="left" vertical="center" wrapText="1"/>
    </xf>
    <xf numFmtId="0" fontId="19" fillId="0" borderId="7" xfId="13" applyFont="1" applyFill="1" applyBorder="1" applyAlignment="1">
      <alignment horizontal="left" vertical="center" wrapText="1"/>
    </xf>
    <xf numFmtId="0" fontId="19" fillId="0" borderId="5" xfId="13" applyFont="1" applyFill="1" applyBorder="1" applyAlignment="1">
      <alignment horizontal="left" vertical="center" wrapText="1"/>
    </xf>
    <xf numFmtId="0" fontId="19" fillId="0" borderId="32" xfId="13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9" fillId="0" borderId="18" xfId="13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8" applyNumberFormat="1" applyFont="1" applyAlignment="1">
      <alignment horizontal="right"/>
    </xf>
    <xf numFmtId="0" fontId="7" fillId="0" borderId="18" xfId="10" applyNumberFormat="1" applyFont="1" applyFill="1" applyBorder="1" applyAlignment="1">
      <alignment vertical="center" wrapText="1"/>
    </xf>
    <xf numFmtId="0" fontId="20" fillId="11" borderId="133" xfId="0" applyFont="1" applyFill="1" applyBorder="1" applyAlignment="1">
      <alignment horizontal="center" vertical="center" wrapText="1"/>
    </xf>
    <xf numFmtId="0" fontId="20" fillId="11" borderId="82" xfId="0" applyFont="1" applyFill="1" applyBorder="1" applyAlignment="1">
      <alignment horizontal="center" vertical="center" wrapText="1"/>
    </xf>
    <xf numFmtId="0" fontId="10" fillId="11" borderId="82" xfId="9" applyFont="1" applyFill="1" applyBorder="1" applyAlignment="1">
      <alignment horizontal="center" vertical="center" wrapText="1"/>
    </xf>
    <xf numFmtId="0" fontId="10" fillId="11" borderId="82" xfId="9" applyNumberFormat="1" applyFont="1" applyFill="1" applyBorder="1" applyAlignment="1">
      <alignment horizontal="center" vertical="center" wrapText="1"/>
    </xf>
    <xf numFmtId="0" fontId="10" fillId="11" borderId="82" xfId="9" applyNumberFormat="1" applyFont="1" applyFill="1" applyBorder="1" applyAlignment="1">
      <alignment horizontal="left" vertical="center" wrapText="1"/>
    </xf>
    <xf numFmtId="0" fontId="10" fillId="11" borderId="82" xfId="9" applyFont="1" applyFill="1" applyBorder="1" applyAlignment="1">
      <alignment horizontal="left" vertical="center" wrapText="1"/>
    </xf>
    <xf numFmtId="0" fontId="10" fillId="11" borderId="82" xfId="0" applyFont="1" applyFill="1" applyBorder="1" applyAlignment="1">
      <alignment horizontal="center" vertical="center" wrapText="1"/>
    </xf>
    <xf numFmtId="4" fontId="10" fillId="11" borderId="82" xfId="0" applyNumberFormat="1" applyFont="1" applyFill="1" applyBorder="1" applyAlignment="1">
      <alignment horizontal="center" vertical="center" wrapText="1"/>
    </xf>
    <xf numFmtId="4" fontId="10" fillId="11" borderId="81" xfId="0" applyNumberFormat="1" applyFont="1" applyFill="1" applyBorder="1" applyAlignment="1">
      <alignment horizontal="center" vertical="center" wrapText="1"/>
    </xf>
    <xf numFmtId="0" fontId="7" fillId="0" borderId="75" xfId="10" applyNumberFormat="1" applyFont="1" applyFill="1" applyBorder="1" applyAlignment="1">
      <alignment horizontal="left" vertical="center" wrapText="1"/>
    </xf>
    <xf numFmtId="0" fontId="7" fillId="0" borderId="75" xfId="10" applyFont="1" applyFill="1" applyBorder="1" applyAlignment="1">
      <alignment vertical="center" wrapText="1"/>
    </xf>
    <xf numFmtId="4" fontId="7" fillId="0" borderId="76" xfId="10" applyNumberFormat="1" applyFont="1" applyFill="1" applyBorder="1" applyAlignment="1">
      <alignment horizontal="right" vertical="center" wrapText="1"/>
    </xf>
    <xf numFmtId="0" fontId="7" fillId="0" borderId="1" xfId="6" applyFont="1" applyFill="1" applyBorder="1" applyAlignment="1" applyProtection="1">
      <alignment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0" fontId="7" fillId="0" borderId="1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vertical="center" wrapText="1"/>
    </xf>
    <xf numFmtId="0" fontId="7" fillId="0" borderId="18" xfId="6" applyNumberFormat="1" applyFont="1" applyFill="1" applyBorder="1" applyAlignment="1" applyProtection="1">
      <alignment horizontal="left" vertical="center" wrapText="1"/>
    </xf>
    <xf numFmtId="0" fontId="7" fillId="0" borderId="18" xfId="10" applyFont="1" applyFill="1" applyBorder="1" applyAlignment="1">
      <alignment vertical="center" wrapText="1"/>
    </xf>
    <xf numFmtId="4" fontId="7" fillId="0" borderId="33" xfId="10" applyNumberFormat="1" applyFont="1" applyFill="1" applyBorder="1" applyAlignment="1">
      <alignment horizontal="right" vertical="center" wrapText="1"/>
    </xf>
    <xf numFmtId="0" fontId="7" fillId="0" borderId="74" xfId="10" applyFont="1" applyFill="1" applyBorder="1" applyAlignment="1">
      <alignment horizontal="left" vertical="center" wrapText="1"/>
    </xf>
    <xf numFmtId="0" fontId="7" fillId="0" borderId="75" xfId="10" applyFont="1" applyFill="1" applyBorder="1" applyAlignment="1">
      <alignment horizontal="left" vertical="center" wrapText="1"/>
    </xf>
    <xf numFmtId="0" fontId="7" fillId="0" borderId="75" xfId="6" applyFont="1" applyFill="1" applyBorder="1" applyAlignment="1" applyProtection="1">
      <alignment horizontal="left" vertical="center" wrapText="1"/>
    </xf>
    <xf numFmtId="0" fontId="7" fillId="0" borderId="1" xfId="6" applyFont="1" applyFill="1" applyBorder="1" applyAlignment="1" applyProtection="1">
      <alignment horizontal="left" vertical="center" wrapText="1"/>
    </xf>
    <xf numFmtId="0" fontId="7" fillId="0" borderId="27" xfId="6" applyFont="1" applyFill="1" applyBorder="1" applyAlignment="1" applyProtection="1">
      <alignment horizontal="left" vertical="center" wrapText="1"/>
    </xf>
    <xf numFmtId="0" fontId="7" fillId="0" borderId="2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7" xfId="14" applyFont="1" applyFill="1" applyBorder="1" applyAlignment="1" applyProtection="1">
      <alignment horizontal="left" vertical="center" wrapText="1"/>
    </xf>
    <xf numFmtId="0" fontId="7" fillId="0" borderId="1" xfId="14" applyFont="1" applyFill="1" applyBorder="1" applyAlignment="1" applyProtection="1">
      <alignment horizontal="left" vertical="center" wrapText="1"/>
    </xf>
    <xf numFmtId="0" fontId="7" fillId="0" borderId="18" xfId="10" applyFont="1" applyFill="1" applyBorder="1" applyAlignment="1">
      <alignment horizontal="left" vertical="center" wrapText="1"/>
    </xf>
    <xf numFmtId="165" fontId="7" fillId="0" borderId="75" xfId="6" applyNumberFormat="1" applyFont="1" applyFill="1" applyBorder="1" applyAlignment="1" applyProtection="1">
      <alignment horizontal="right" vertical="center" wrapText="1"/>
    </xf>
    <xf numFmtId="165" fontId="7" fillId="0" borderId="1" xfId="6" applyNumberFormat="1" applyFont="1" applyFill="1" applyBorder="1" applyAlignment="1" applyProtection="1">
      <alignment horizontal="right" vertical="center" wrapText="1"/>
    </xf>
    <xf numFmtId="165" fontId="7" fillId="0" borderId="1" xfId="6" applyNumberFormat="1" applyFont="1" applyFill="1" applyBorder="1" applyAlignment="1" applyProtection="1">
      <alignment horizontal="right" vertical="center" wrapText="1"/>
    </xf>
    <xf numFmtId="165" fontId="7" fillId="0" borderId="18" xfId="10" applyNumberFormat="1" applyFont="1" applyFill="1" applyBorder="1" applyAlignment="1">
      <alignment horizontal="right" vertical="center" wrapText="1"/>
    </xf>
    <xf numFmtId="0" fontId="7" fillId="0" borderId="75" xfId="6" applyFont="1" applyFill="1" applyBorder="1" applyAlignment="1" applyProtection="1">
      <alignment horizontal="right" vertical="center" wrapText="1"/>
    </xf>
    <xf numFmtId="0" fontId="7" fillId="0" borderId="1" xfId="6" applyFont="1" applyFill="1" applyBorder="1" applyAlignment="1" applyProtection="1">
      <alignment horizontal="right" vertical="center" wrapText="1"/>
    </xf>
    <xf numFmtId="0" fontId="7" fillId="0" borderId="1" xfId="6" applyFont="1" applyFill="1" applyBorder="1" applyAlignment="1" applyProtection="1">
      <alignment horizontal="right" vertical="center" wrapText="1"/>
    </xf>
    <xf numFmtId="0" fontId="7" fillId="0" borderId="132" xfId="10" applyNumberFormat="1" applyFont="1" applyFill="1" applyBorder="1" applyAlignment="1">
      <alignment horizontal="right" vertical="center" wrapText="1"/>
    </xf>
    <xf numFmtId="0" fontId="7" fillId="0" borderId="7" xfId="10" applyNumberFormat="1" applyFont="1" applyFill="1" applyBorder="1" applyAlignment="1">
      <alignment horizontal="right" vertical="center" wrapText="1"/>
    </xf>
    <xf numFmtId="0" fontId="7" fillId="0" borderId="18" xfId="10" applyNumberFormat="1" applyFont="1" applyFill="1" applyBorder="1" applyAlignment="1">
      <alignment horizontal="right" vertical="center" wrapText="1"/>
    </xf>
    <xf numFmtId="0" fontId="23" fillId="0" borderId="27" xfId="5" applyFont="1" applyFill="1" applyBorder="1" applyAlignment="1" applyProtection="1">
      <alignment horizontal="left" vertical="center" wrapText="1"/>
    </xf>
    <xf numFmtId="0" fontId="23" fillId="0" borderId="1" xfId="5" applyFont="1" applyFill="1" applyBorder="1" applyAlignment="1" applyProtection="1">
      <alignment horizontal="left" vertical="center" wrapText="1"/>
    </xf>
    <xf numFmtId="0" fontId="23" fillId="0" borderId="1" xfId="5" applyFont="1" applyFill="1" applyBorder="1" applyAlignment="1" applyProtection="1">
      <alignment horizontal="left" vertical="center" wrapText="1"/>
    </xf>
    <xf numFmtId="165" fontId="23" fillId="0" borderId="1" xfId="5" applyNumberFormat="1" applyFont="1" applyFill="1" applyBorder="1" applyAlignment="1" applyProtection="1">
      <alignment horizontal="right" vertical="center" wrapText="1"/>
    </xf>
    <xf numFmtId="0" fontId="23" fillId="0" borderId="1" xfId="5" applyFont="1" applyFill="1" applyBorder="1" applyAlignment="1" applyProtection="1">
      <alignment horizontal="right" vertical="center" wrapText="1"/>
    </xf>
    <xf numFmtId="0" fontId="23" fillId="0" borderId="1" xfId="10" applyNumberFormat="1" applyFont="1" applyFill="1" applyBorder="1" applyAlignment="1">
      <alignment horizontal="left" vertical="center" wrapText="1"/>
    </xf>
    <xf numFmtId="0" fontId="23" fillId="0" borderId="1" xfId="10" applyFont="1" applyFill="1" applyBorder="1" applyAlignment="1">
      <alignment vertical="center" wrapText="1"/>
    </xf>
    <xf numFmtId="4" fontId="23" fillId="0" borderId="31" xfId="10" applyNumberFormat="1" applyFont="1" applyFill="1" applyBorder="1" applyAlignment="1">
      <alignment horizontal="right" vertical="center" wrapText="1"/>
    </xf>
    <xf numFmtId="3" fontId="7" fillId="0" borderId="1" xfId="6" applyNumberFormat="1" applyFont="1" applyFill="1" applyBorder="1" applyAlignment="1" applyProtection="1">
      <alignment horizontal="right" vertical="center" wrapText="1"/>
    </xf>
    <xf numFmtId="4" fontId="7" fillId="0" borderId="75" xfId="10" applyNumberFormat="1" applyFont="1" applyFill="1" applyBorder="1" applyAlignment="1">
      <alignment horizontal="right" vertical="center" wrapText="1"/>
    </xf>
    <xf numFmtId="4" fontId="7" fillId="0" borderId="18" xfId="10" applyNumberFormat="1" applyFont="1" applyFill="1" applyBorder="1" applyAlignment="1">
      <alignment horizontal="right" vertical="center" wrapText="1"/>
    </xf>
    <xf numFmtId="4" fontId="7" fillId="0" borderId="31" xfId="6" applyNumberFormat="1" applyFont="1" applyFill="1" applyBorder="1" applyAlignment="1" applyProtection="1">
      <alignment horizontal="right" vertical="center" wrapText="1"/>
    </xf>
    <xf numFmtId="0" fontId="7" fillId="0" borderId="1" xfId="13" applyNumberFormat="1" applyFont="1" applyFill="1" applyBorder="1" applyAlignment="1">
      <alignment horizontal="center" vertical="center" wrapText="1"/>
    </xf>
    <xf numFmtId="0" fontId="7" fillId="0" borderId="27" xfId="6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7" fillId="0" borderId="132" xfId="6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left" vertical="center" wrapText="1"/>
    </xf>
    <xf numFmtId="0" fontId="7" fillId="0" borderId="7" xfId="6" applyFont="1" applyFill="1" applyBorder="1" applyAlignment="1">
      <alignment horizontal="left" vertical="center" wrapText="1"/>
    </xf>
    <xf numFmtId="0" fontId="7" fillId="0" borderId="132" xfId="13" applyNumberFormat="1" applyFont="1" applyFill="1" applyBorder="1" applyAlignment="1">
      <alignment horizontal="right" vertical="center" wrapText="1"/>
    </xf>
    <xf numFmtId="0" fontId="7" fillId="0" borderId="7" xfId="13" applyNumberFormat="1" applyFont="1" applyFill="1" applyBorder="1" applyAlignment="1">
      <alignment horizontal="right" vertical="center" wrapText="1"/>
    </xf>
    <xf numFmtId="0" fontId="7" fillId="0" borderId="132" xfId="6" applyFont="1" applyFill="1" applyBorder="1" applyAlignment="1">
      <alignment horizontal="right" vertical="center" wrapText="1"/>
    </xf>
    <xf numFmtId="0" fontId="7" fillId="0" borderId="5" xfId="6" applyFont="1" applyFill="1" applyBorder="1" applyAlignment="1">
      <alignment horizontal="right" vertical="center" wrapText="1"/>
    </xf>
    <xf numFmtId="0" fontId="7" fillId="0" borderId="7" xfId="6" applyFont="1" applyFill="1" applyBorder="1" applyAlignment="1">
      <alignment horizontal="right" vertical="center" wrapText="1"/>
    </xf>
    <xf numFmtId="165" fontId="7" fillId="0" borderId="132" xfId="6" applyNumberFormat="1" applyFont="1" applyFill="1" applyBorder="1" applyAlignment="1">
      <alignment horizontal="right" vertical="center" wrapText="1"/>
    </xf>
    <xf numFmtId="165" fontId="7" fillId="0" borderId="5" xfId="6" applyNumberFormat="1" applyFont="1" applyFill="1" applyBorder="1" applyAlignment="1">
      <alignment horizontal="right" vertical="center" wrapText="1"/>
    </xf>
    <xf numFmtId="165" fontId="7" fillId="0" borderId="7" xfId="6" applyNumberFormat="1" applyFont="1" applyFill="1" applyBorder="1" applyAlignment="1">
      <alignment horizontal="right" vertical="center" wrapText="1"/>
    </xf>
    <xf numFmtId="4" fontId="7" fillId="0" borderId="1" xfId="6" applyNumberFormat="1" applyFont="1" applyFill="1" applyBorder="1" applyAlignment="1">
      <alignment horizontal="right" vertical="center" wrapText="1"/>
    </xf>
    <xf numFmtId="0" fontId="10" fillId="11" borderId="89" xfId="0" applyFont="1" applyFill="1" applyBorder="1" applyAlignment="1">
      <alignment horizontal="left" vertical="center" wrapText="1"/>
    </xf>
    <xf numFmtId="0" fontId="7" fillId="0" borderId="95" xfId="9" applyFont="1" applyFill="1" applyBorder="1" applyAlignment="1">
      <alignment horizontal="left" vertical="center" wrapText="1"/>
    </xf>
    <xf numFmtId="0" fontId="10" fillId="11" borderId="51" xfId="0" applyFont="1" applyFill="1" applyBorder="1" applyAlignment="1">
      <alignment horizontal="left" vertical="center" wrapText="1"/>
    </xf>
    <xf numFmtId="0" fontId="7" fillId="12" borderId="37" xfId="13" applyFont="1" applyFill="1" applyBorder="1" applyAlignment="1">
      <alignment horizontal="left" vertical="center"/>
    </xf>
    <xf numFmtId="0" fontId="7" fillId="13" borderId="37" xfId="7" applyNumberFormat="1" applyFont="1" applyFill="1" applyBorder="1" applyAlignment="1" applyProtection="1">
      <alignment horizontal="left" vertical="center" wrapText="1"/>
    </xf>
    <xf numFmtId="0" fontId="7" fillId="12" borderId="42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 shrinkToFit="1"/>
    </xf>
    <xf numFmtId="0" fontId="7" fillId="0" borderId="1" xfId="13" applyFont="1" applyFill="1" applyBorder="1" applyAlignment="1" applyProtection="1">
      <alignment horizontal="left" vertical="center" wrapText="1"/>
    </xf>
    <xf numFmtId="0" fontId="7" fillId="0" borderId="18" xfId="13" applyFont="1" applyFill="1" applyBorder="1" applyAlignment="1" applyProtection="1">
      <alignment horizontal="left" vertical="center" wrapText="1"/>
    </xf>
    <xf numFmtId="0" fontId="10" fillId="11" borderId="110" xfId="0" applyFont="1" applyFill="1" applyBorder="1" applyAlignment="1">
      <alignment horizontal="left" vertical="center" wrapText="1"/>
    </xf>
    <xf numFmtId="0" fontId="7" fillId="0" borderId="108" xfId="13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11" borderId="28" xfId="0" applyFont="1" applyFill="1" applyBorder="1" applyAlignment="1">
      <alignment horizontal="left" vertical="center" wrapText="1"/>
    </xf>
    <xf numFmtId="0" fontId="10" fillId="11" borderId="75" xfId="0" applyFont="1" applyFill="1" applyBorder="1" applyAlignment="1">
      <alignment horizontal="left" vertical="center" wrapText="1"/>
    </xf>
    <xf numFmtId="0" fontId="19" fillId="0" borderId="1" xfId="6" applyNumberFormat="1" applyFont="1" applyFill="1" applyBorder="1" applyAlignment="1" applyProtection="1">
      <alignment horizontal="left" vertical="center" wrapText="1"/>
    </xf>
    <xf numFmtId="0" fontId="19" fillId="0" borderId="1" xfId="13" applyFont="1" applyFill="1" applyBorder="1" applyAlignment="1">
      <alignment horizontal="left" vertical="top" wrapText="1"/>
    </xf>
    <xf numFmtId="43" fontId="19" fillId="0" borderId="1" xfId="3" applyNumberFormat="1" applyFont="1" applyFill="1" applyBorder="1" applyAlignment="1">
      <alignment horizontal="left" vertical="center"/>
    </xf>
    <xf numFmtId="0" fontId="10" fillId="11" borderId="82" xfId="0" applyFont="1" applyFill="1" applyBorder="1" applyAlignment="1">
      <alignment horizontal="left" vertical="center" wrapText="1"/>
    </xf>
    <xf numFmtId="0" fontId="7" fillId="0" borderId="75" xfId="6" applyFont="1" applyFill="1" applyBorder="1" applyAlignment="1" applyProtection="1">
      <alignment horizontal="left" vertical="center" wrapText="1"/>
    </xf>
    <xf numFmtId="0" fontId="19" fillId="0" borderId="1" xfId="6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" xfId="6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7" fillId="0" borderId="18" xfId="0" applyFont="1" applyFill="1" applyBorder="1"/>
    <xf numFmtId="0" fontId="7" fillId="0" borderId="5" xfId="13" applyNumberFormat="1" applyFont="1" applyFill="1" applyBorder="1" applyAlignment="1">
      <alignment horizontal="right" vertical="center" wrapText="1"/>
    </xf>
    <xf numFmtId="0" fontId="7" fillId="0" borderId="25" xfId="13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vertical="center" wrapText="1"/>
    </xf>
    <xf numFmtId="4" fontId="7" fillId="0" borderId="1" xfId="13" applyNumberFormat="1" applyFont="1" applyFill="1" applyBorder="1" applyAlignment="1">
      <alignment vertical="center" wrapText="1"/>
    </xf>
    <xf numFmtId="165" fontId="7" fillId="0" borderId="1" xfId="13" applyNumberFormat="1" applyFont="1" applyFill="1" applyBorder="1" applyAlignment="1">
      <alignment horizontal="center" vertical="center" wrapText="1"/>
    </xf>
    <xf numFmtId="0" fontId="7" fillId="0" borderId="75" xfId="13" applyFont="1" applyFill="1" applyBorder="1" applyAlignment="1">
      <alignment horizontal="left" vertical="center" wrapText="1"/>
    </xf>
    <xf numFmtId="4" fontId="7" fillId="0" borderId="31" xfId="3" applyNumberFormat="1" applyFont="1" applyFill="1" applyBorder="1" applyAlignment="1">
      <alignment horizontal="right" vertical="center" wrapText="1"/>
    </xf>
    <xf numFmtId="1" fontId="7" fillId="0" borderId="18" xfId="10" applyNumberFormat="1" applyFont="1" applyFill="1" applyBorder="1" applyAlignment="1">
      <alignment horizontal="right" vertical="center" wrapText="1"/>
    </xf>
    <xf numFmtId="0" fontId="10" fillId="11" borderId="88" xfId="9" applyFont="1" applyFill="1" applyBorder="1" applyAlignment="1">
      <alignment horizontal="left" vertical="center" wrapText="1"/>
    </xf>
    <xf numFmtId="0" fontId="10" fillId="11" borderId="87" xfId="9" applyFont="1" applyFill="1" applyBorder="1" applyAlignment="1">
      <alignment horizontal="left" vertical="center" wrapText="1"/>
    </xf>
    <xf numFmtId="0" fontId="10" fillId="11" borderId="50" xfId="9" applyFont="1" applyFill="1" applyBorder="1" applyAlignment="1">
      <alignment horizontal="left" vertical="center" wrapText="1"/>
    </xf>
    <xf numFmtId="0" fontId="10" fillId="11" borderId="39" xfId="9" applyFont="1" applyFill="1" applyBorder="1" applyAlignment="1">
      <alignment horizontal="left" vertical="center" wrapText="1"/>
    </xf>
    <xf numFmtId="0" fontId="10" fillId="11" borderId="110" xfId="9" applyFont="1" applyFill="1" applyBorder="1" applyAlignment="1">
      <alignment horizontal="left" vertical="center" wrapText="1"/>
    </xf>
    <xf numFmtId="0" fontId="7" fillId="0" borderId="108" xfId="13" applyFont="1" applyFill="1" applyBorder="1" applyAlignment="1">
      <alignment horizontal="left" vertical="center" wrapText="1"/>
    </xf>
    <xf numFmtId="0" fontId="10" fillId="11" borderId="28" xfId="9" applyFont="1" applyFill="1" applyBorder="1" applyAlignment="1">
      <alignment horizontal="left" vertical="center" wrapText="1"/>
    </xf>
    <xf numFmtId="0" fontId="10" fillId="11" borderId="75" xfId="9" applyFont="1" applyFill="1" applyBorder="1" applyAlignment="1">
      <alignment horizontal="left" vertical="center" wrapText="1"/>
    </xf>
    <xf numFmtId="0" fontId="10" fillId="11" borderId="82" xfId="9" applyFont="1" applyFill="1" applyBorder="1" applyAlignment="1">
      <alignment horizontal="left" vertical="center" wrapText="1"/>
    </xf>
    <xf numFmtId="0" fontId="7" fillId="0" borderId="27" xfId="6" applyNumberFormat="1" applyFont="1" applyFill="1" applyBorder="1" applyAlignment="1" applyProtection="1">
      <alignment horizontal="left" vertical="center" wrapText="1"/>
    </xf>
    <xf numFmtId="167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13" applyFont="1" applyFill="1" applyBorder="1" applyAlignment="1">
      <alignment vertical="top" wrapText="1"/>
    </xf>
    <xf numFmtId="1" fontId="7" fillId="0" borderId="1" xfId="6" applyNumberFormat="1" applyFont="1" applyFill="1" applyBorder="1" applyAlignment="1" applyProtection="1">
      <alignment horizontal="right" vertical="center" wrapText="1"/>
    </xf>
    <xf numFmtId="4" fontId="7" fillId="0" borderId="31" xfId="6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/>
    <xf numFmtId="1" fontId="7" fillId="0" borderId="18" xfId="10" applyNumberFormat="1" applyFont="1" applyFill="1" applyBorder="1" applyAlignment="1">
      <alignment horizontal="right" vertical="center" wrapText="1"/>
    </xf>
    <xf numFmtId="4" fontId="7" fillId="0" borderId="7" xfId="9" applyNumberFormat="1" applyFont="1" applyFill="1" applyBorder="1" applyAlignment="1">
      <alignment horizontal="center" vertical="center" wrapText="1"/>
    </xf>
    <xf numFmtId="0" fontId="7" fillId="0" borderId="132" xfId="9" applyFont="1" applyFill="1" applyBorder="1" applyAlignment="1">
      <alignment horizontal="right" vertical="center" wrapText="1"/>
    </xf>
    <xf numFmtId="4" fontId="7" fillId="0" borderId="132" xfId="9" applyNumberFormat="1" applyFont="1" applyFill="1" applyBorder="1" applyAlignment="1">
      <alignment horizontal="right" vertical="center" wrapText="1"/>
    </xf>
    <xf numFmtId="0" fontId="7" fillId="0" borderId="5" xfId="9" applyFont="1" applyFill="1" applyBorder="1" applyAlignment="1">
      <alignment horizontal="right" vertical="center" wrapText="1"/>
    </xf>
    <xf numFmtId="0" fontId="7" fillId="0" borderId="7" xfId="9" applyFont="1" applyFill="1" applyBorder="1" applyAlignment="1">
      <alignment horizontal="right" vertical="center" wrapText="1"/>
    </xf>
    <xf numFmtId="0" fontId="7" fillId="0" borderId="18" xfId="6" applyNumberFormat="1" applyFont="1" applyFill="1" applyBorder="1" applyAlignment="1" applyProtection="1">
      <alignment horizontal="right" vertical="center" wrapText="1"/>
    </xf>
    <xf numFmtId="4" fontId="7" fillId="0" borderId="18" xfId="6" applyNumberFormat="1" applyFont="1" applyFill="1" applyBorder="1" applyAlignment="1" applyProtection="1">
      <alignment horizontal="right" vertical="center" wrapText="1"/>
    </xf>
    <xf numFmtId="4" fontId="7" fillId="0" borderId="33" xfId="6" applyNumberFormat="1" applyFont="1" applyFill="1" applyBorder="1" applyAlignment="1" applyProtection="1">
      <alignment horizontal="right" vertical="center" wrapText="1"/>
    </xf>
    <xf numFmtId="4" fontId="7" fillId="0" borderId="4" xfId="9" applyNumberFormat="1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right" vertical="center" wrapText="1"/>
    </xf>
    <xf numFmtId="0" fontId="7" fillId="0" borderId="78" xfId="13" applyFont="1" applyFill="1" applyBorder="1" applyAlignment="1">
      <alignment vertical="center" wrapText="1"/>
    </xf>
    <xf numFmtId="4" fontId="7" fillId="0" borderId="75" xfId="9" applyNumberFormat="1" applyFont="1" applyFill="1" applyBorder="1" applyAlignment="1">
      <alignment vertical="center"/>
    </xf>
    <xf numFmtId="4" fontId="7" fillId="0" borderId="76" xfId="9" applyNumberFormat="1" applyFont="1" applyFill="1" applyBorder="1" applyAlignment="1">
      <alignment vertical="center"/>
    </xf>
    <xf numFmtId="4" fontId="7" fillId="0" borderId="1" xfId="9" applyNumberFormat="1" applyFont="1" applyFill="1" applyBorder="1" applyAlignment="1">
      <alignment vertical="center"/>
    </xf>
    <xf numFmtId="4" fontId="7" fillId="0" borderId="31" xfId="9" applyNumberFormat="1" applyFont="1" applyFill="1" applyBorder="1" applyAlignment="1">
      <alignment vertical="center"/>
    </xf>
    <xf numFmtId="4" fontId="7" fillId="0" borderId="31" xfId="9" applyNumberFormat="1" applyFont="1" applyFill="1" applyBorder="1" applyAlignment="1">
      <alignment vertical="center"/>
    </xf>
    <xf numFmtId="4" fontId="7" fillId="0" borderId="18" xfId="9" applyNumberFormat="1" applyFont="1" applyFill="1" applyBorder="1" applyAlignment="1">
      <alignment vertical="center"/>
    </xf>
    <xf numFmtId="4" fontId="7" fillId="0" borderId="33" xfId="9" applyNumberFormat="1" applyFont="1" applyFill="1" applyBorder="1" applyAlignment="1">
      <alignment vertical="center"/>
    </xf>
    <xf numFmtId="165" fontId="0" fillId="0" borderId="0" xfId="0" applyNumberFormat="1"/>
    <xf numFmtId="165" fontId="7" fillId="0" borderId="1" xfId="9" applyNumberFormat="1" applyFont="1" applyFill="1" applyBorder="1" applyAlignment="1">
      <alignment vertical="center" wrapText="1"/>
    </xf>
    <xf numFmtId="165" fontId="1" fillId="0" borderId="0" xfId="0" applyNumberFormat="1" applyFont="1"/>
    <xf numFmtId="0" fontId="7" fillId="0" borderId="75" xfId="13" applyFont="1" applyFill="1" applyBorder="1" applyAlignment="1">
      <alignment vertical="center" wrapText="1"/>
    </xf>
    <xf numFmtId="165" fontId="7" fillId="0" borderId="75" xfId="13" applyNumberFormat="1" applyFont="1" applyFill="1" applyBorder="1" applyAlignment="1">
      <alignment vertical="center" wrapText="1"/>
    </xf>
    <xf numFmtId="0" fontId="7" fillId="0" borderId="75" xfId="13" applyNumberFormat="1" applyFont="1" applyFill="1" applyBorder="1" applyAlignment="1">
      <alignment vertical="center" wrapText="1"/>
    </xf>
    <xf numFmtId="165" fontId="7" fillId="0" borderId="1" xfId="13" applyNumberFormat="1" applyFont="1" applyFill="1" applyBorder="1" applyAlignment="1">
      <alignment vertical="center" wrapText="1"/>
    </xf>
    <xf numFmtId="0" fontId="7" fillId="0" borderId="74" xfId="13" applyFont="1" applyFill="1" applyBorder="1" applyAlignment="1">
      <alignment horizontal="left" vertical="center" wrapText="1"/>
    </xf>
    <xf numFmtId="0" fontId="7" fillId="0" borderId="75" xfId="13" applyFont="1" applyFill="1" applyBorder="1" applyAlignment="1">
      <alignment horizontal="left" vertical="center" wrapText="1"/>
    </xf>
    <xf numFmtId="3" fontId="7" fillId="0" borderId="18" xfId="13" applyNumberFormat="1" applyFont="1" applyFill="1" applyBorder="1" applyAlignment="1">
      <alignment horizontal="center" vertical="center" wrapText="1"/>
    </xf>
    <xf numFmtId="0" fontId="7" fillId="0" borderId="70" xfId="6" applyFont="1" applyFill="1" applyBorder="1" applyAlignment="1" applyProtection="1">
      <alignment vertical="center" wrapText="1"/>
    </xf>
    <xf numFmtId="0" fontId="7" fillId="0" borderId="73" xfId="6" applyFont="1" applyFill="1" applyBorder="1" applyAlignment="1" applyProtection="1">
      <alignment vertical="center" wrapText="1"/>
    </xf>
    <xf numFmtId="0" fontId="7" fillId="0" borderId="46" xfId="6" applyFont="1" applyFill="1" applyBorder="1" applyAlignment="1" applyProtection="1">
      <alignment horizontal="left" vertical="center" wrapText="1"/>
    </xf>
    <xf numFmtId="0" fontId="7" fillId="0" borderId="70" xfId="6" applyFont="1" applyFill="1" applyBorder="1" applyAlignment="1" applyProtection="1">
      <alignment horizontal="left" vertical="center" wrapText="1"/>
    </xf>
    <xf numFmtId="0" fontId="7" fillId="0" borderId="71" xfId="6" applyFont="1" applyFill="1" applyBorder="1" applyAlignment="1" applyProtection="1">
      <alignment horizontal="left" vertical="center" wrapText="1"/>
    </xf>
    <xf numFmtId="0" fontId="7" fillId="0" borderId="3" xfId="6" applyFont="1" applyFill="1" applyBorder="1" applyAlignment="1" applyProtection="1">
      <alignment horizontal="left" vertical="center" wrapText="1"/>
    </xf>
    <xf numFmtId="0" fontId="7" fillId="0" borderId="72" xfId="6" applyFont="1" applyFill="1" applyBorder="1" applyAlignment="1" applyProtection="1">
      <alignment horizontal="left" vertical="center" wrapText="1"/>
    </xf>
    <xf numFmtId="0" fontId="7" fillId="0" borderId="73" xfId="6" applyFont="1" applyFill="1" applyBorder="1" applyAlignment="1" applyProtection="1">
      <alignment horizontal="left" vertical="center" wrapText="1"/>
    </xf>
    <xf numFmtId="165" fontId="7" fillId="0" borderId="70" xfId="6" applyNumberFormat="1" applyFont="1" applyFill="1" applyBorder="1" applyAlignment="1" applyProtection="1">
      <alignment horizontal="right" vertical="center" wrapText="1"/>
    </xf>
    <xf numFmtId="0" fontId="7" fillId="0" borderId="70" xfId="6" applyFont="1" applyFill="1" applyBorder="1" applyAlignment="1" applyProtection="1">
      <alignment horizontal="right" vertical="center" wrapText="1"/>
    </xf>
    <xf numFmtId="0" fontId="7" fillId="0" borderId="5" xfId="10" applyNumberFormat="1" applyFont="1" applyFill="1" applyBorder="1" applyAlignment="1">
      <alignment horizontal="right" vertical="center" wrapText="1"/>
    </xf>
    <xf numFmtId="4" fontId="7" fillId="0" borderId="5" xfId="10" applyNumberFormat="1" applyFont="1" applyFill="1" applyBorder="1" applyAlignment="1">
      <alignment horizontal="center" vertical="center" wrapText="1"/>
    </xf>
    <xf numFmtId="0" fontId="7" fillId="0" borderId="31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134" xfId="10" applyFont="1" applyFill="1" applyBorder="1" applyAlignment="1">
      <alignment horizontal="center" vertical="center" wrapText="1"/>
    </xf>
    <xf numFmtId="0" fontId="7" fillId="0" borderId="63" xfId="10" applyFont="1" applyFill="1" applyBorder="1" applyAlignment="1">
      <alignment horizontal="center" vertical="center" wrapText="1"/>
    </xf>
    <xf numFmtId="0" fontId="7" fillId="0" borderId="25" xfId="10" applyFont="1" applyFill="1" applyBorder="1" applyAlignment="1">
      <alignment horizontal="center" vertical="center" wrapText="1"/>
    </xf>
    <xf numFmtId="0" fontId="7" fillId="0" borderId="135" xfId="10" applyFont="1" applyFill="1" applyBorder="1" applyAlignment="1">
      <alignment horizontal="left" vertical="center" wrapText="1"/>
    </xf>
    <xf numFmtId="0" fontId="7" fillId="0" borderId="26" xfId="10" applyFont="1" applyFill="1" applyBorder="1" applyAlignment="1">
      <alignment horizontal="left" vertical="center" wrapText="1"/>
    </xf>
    <xf numFmtId="0" fontId="7" fillId="0" borderId="15" xfId="10" applyFont="1" applyFill="1" applyBorder="1" applyAlignment="1">
      <alignment horizontal="left" vertical="center" wrapText="1"/>
    </xf>
    <xf numFmtId="0" fontId="7" fillId="0" borderId="16" xfId="10" applyFont="1" applyFill="1" applyBorder="1" applyAlignment="1">
      <alignment horizontal="left" vertical="center" wrapText="1"/>
    </xf>
    <xf numFmtId="0" fontId="7" fillId="0" borderId="24" xfId="10" applyFont="1" applyFill="1" applyBorder="1" applyAlignment="1">
      <alignment horizontal="left" vertical="center" wrapText="1"/>
    </xf>
    <xf numFmtId="0" fontId="7" fillId="0" borderId="25" xfId="10" applyFont="1" applyFill="1" applyBorder="1" applyAlignment="1">
      <alignment horizontal="left" vertical="center" wrapText="1"/>
    </xf>
    <xf numFmtId="0" fontId="7" fillId="0" borderId="82" xfId="0" applyFont="1" applyFill="1" applyBorder="1" applyAlignment="1"/>
    <xf numFmtId="0" fontId="19" fillId="0" borderId="19" xfId="13" applyFont="1" applyFill="1" applyBorder="1" applyAlignment="1">
      <alignment vertical="center" wrapText="1"/>
    </xf>
    <xf numFmtId="0" fontId="7" fillId="0" borderId="7" xfId="0" applyFont="1" applyFill="1" applyBorder="1" applyAlignment="1"/>
    <xf numFmtId="0" fontId="19" fillId="0" borderId="3" xfId="13" applyFont="1" applyFill="1" applyBorder="1" applyAlignment="1">
      <alignment vertical="center" wrapText="1"/>
    </xf>
  </cellXfs>
  <cellStyles count="16">
    <cellStyle name="Čárka" xfId="3" builtinId="3"/>
    <cellStyle name="Čárka 2" xfId="1"/>
    <cellStyle name="Čárka 3" xfId="2"/>
    <cellStyle name="čárky 2" xfId="4"/>
    <cellStyle name="Excel Built-in Neutral" xfId="5"/>
    <cellStyle name="Excel_BuiltIn_Neutrální" xfId="6"/>
    <cellStyle name="Excel_BuiltIn_Neutrální 1" xfId="7"/>
    <cellStyle name="Excel_BuiltIn_Správně" xfId="14"/>
    <cellStyle name="Měna" xfId="8" builtinId="4"/>
    <cellStyle name="Neutral" xfId="9"/>
    <cellStyle name="Neutrální" xfId="12" builtinId="28" hidden="1"/>
    <cellStyle name="Neutrální" xfId="13" builtinId="28"/>
    <cellStyle name="Neutrální 2" xfId="10"/>
    <cellStyle name="Neutrální 3" xfId="15"/>
    <cellStyle name="Normální" xfId="0" builtinId="0"/>
    <cellStyle name="normální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9"/>
  <sheetViews>
    <sheetView tabSelected="1" view="pageBreakPreview" topLeftCell="A2" zoomScale="90" zoomScaleNormal="80" zoomScaleSheetLayoutView="90" workbookViewId="0">
      <selection sqref="A1:XFD1"/>
    </sheetView>
  </sheetViews>
  <sheetFormatPr defaultRowHeight="15" x14ac:dyDescent="0.25"/>
  <cols>
    <col min="1" max="1" width="9.140625" style="29"/>
    <col min="2" max="2" width="23.7109375" style="29" customWidth="1"/>
    <col min="3" max="3" width="15" style="184" customWidth="1"/>
    <col min="4" max="4" width="9.140625" style="184"/>
    <col min="5" max="5" width="19.85546875" customWidth="1"/>
    <col min="6" max="6" width="9.28515625" bestFit="1" customWidth="1"/>
    <col min="7" max="7" width="11.5703125" customWidth="1"/>
    <col min="8" max="8" width="16.85546875" hidden="1" customWidth="1"/>
    <col min="9" max="9" width="37.7109375" style="184" customWidth="1"/>
    <col min="10" max="10" width="13.7109375" customWidth="1"/>
    <col min="11" max="11" width="15" style="39" customWidth="1"/>
    <col min="12" max="12" width="13.5703125" style="39" customWidth="1"/>
    <col min="13" max="13" width="15.42578125" style="43" customWidth="1"/>
  </cols>
  <sheetData>
    <row r="1" spans="1:13" s="291" customFormat="1" ht="18.75" hidden="1" x14ac:dyDescent="0.3">
      <c r="A1" s="366" t="s">
        <v>2139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310" customFormat="1" x14ac:dyDescent="0.25">
      <c r="A2" s="367" t="s">
        <v>477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</row>
    <row r="3" spans="1:13" s="310" customFormat="1" ht="15.75" thickBot="1" x14ac:dyDescent="0.3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s="1" customFormat="1" ht="75" customHeight="1" thickBot="1" x14ac:dyDescent="0.3">
      <c r="A4" s="541" t="s">
        <v>1866</v>
      </c>
      <c r="B4" s="542"/>
      <c r="C4" s="975" t="s">
        <v>179</v>
      </c>
      <c r="D4" s="976"/>
      <c r="E4" s="292" t="s">
        <v>1867</v>
      </c>
      <c r="F4" s="293" t="s">
        <v>181</v>
      </c>
      <c r="G4" s="294" t="s">
        <v>182</v>
      </c>
      <c r="H4" s="295"/>
      <c r="I4" s="943" t="s">
        <v>186</v>
      </c>
      <c r="J4" s="296" t="s">
        <v>483</v>
      </c>
      <c r="K4" s="297" t="s">
        <v>1863</v>
      </c>
      <c r="L4" s="297" t="s">
        <v>2138</v>
      </c>
      <c r="M4" s="298" t="s">
        <v>2137</v>
      </c>
    </row>
    <row r="5" spans="1:13" ht="15.75" customHeight="1" x14ac:dyDescent="0.25">
      <c r="A5" s="484" t="s">
        <v>491</v>
      </c>
      <c r="B5" s="482"/>
      <c r="C5" s="477" t="s">
        <v>492</v>
      </c>
      <c r="D5" s="477"/>
      <c r="E5" s="478" t="s">
        <v>194</v>
      </c>
      <c r="F5" s="479">
        <v>38501</v>
      </c>
      <c r="G5" s="480">
        <v>477419</v>
      </c>
      <c r="H5" s="481"/>
      <c r="I5" s="944" t="s">
        <v>197</v>
      </c>
      <c r="J5" s="483">
        <v>1</v>
      </c>
      <c r="K5" s="471">
        <v>20800</v>
      </c>
      <c r="L5" s="471">
        <v>20800</v>
      </c>
      <c r="M5" s="545">
        <v>20800</v>
      </c>
    </row>
    <row r="6" spans="1:13" ht="30.75" customHeight="1" x14ac:dyDescent="0.25">
      <c r="A6" s="485"/>
      <c r="B6" s="431"/>
      <c r="C6" s="406"/>
      <c r="D6" s="406"/>
      <c r="E6" s="431"/>
      <c r="F6" s="407"/>
      <c r="G6" s="428"/>
      <c r="H6" s="473"/>
      <c r="I6" s="439"/>
      <c r="J6" s="430"/>
      <c r="K6" s="425"/>
      <c r="L6" s="425"/>
      <c r="M6" s="546"/>
    </row>
    <row r="7" spans="1:13" ht="24.75" customHeight="1" x14ac:dyDescent="0.25">
      <c r="A7" s="475" t="s">
        <v>493</v>
      </c>
      <c r="B7" s="476"/>
      <c r="C7" s="406" t="s">
        <v>494</v>
      </c>
      <c r="D7" s="406"/>
      <c r="E7" s="431" t="s">
        <v>187</v>
      </c>
      <c r="F7" s="407" t="s">
        <v>188</v>
      </c>
      <c r="G7" s="428">
        <v>60821221</v>
      </c>
      <c r="H7" s="472"/>
      <c r="I7" s="438" t="s">
        <v>495</v>
      </c>
      <c r="J7" s="430">
        <v>1</v>
      </c>
      <c r="K7" s="425">
        <v>13000</v>
      </c>
      <c r="L7" s="521">
        <v>13000</v>
      </c>
      <c r="M7" s="528">
        <v>13000</v>
      </c>
    </row>
    <row r="8" spans="1:13" ht="30" customHeight="1" x14ac:dyDescent="0.25">
      <c r="A8" s="475"/>
      <c r="B8" s="476"/>
      <c r="C8" s="406"/>
      <c r="D8" s="406"/>
      <c r="E8" s="431"/>
      <c r="F8" s="407"/>
      <c r="G8" s="428"/>
      <c r="H8" s="473"/>
      <c r="I8" s="439"/>
      <c r="J8" s="430"/>
      <c r="K8" s="425"/>
      <c r="L8" s="522"/>
      <c r="M8" s="528"/>
    </row>
    <row r="9" spans="1:13" ht="45" customHeight="1" x14ac:dyDescent="0.25">
      <c r="A9" s="475" t="s">
        <v>496</v>
      </c>
      <c r="B9" s="476"/>
      <c r="C9" s="405" t="s">
        <v>497</v>
      </c>
      <c r="D9" s="405"/>
      <c r="E9" s="180" t="s">
        <v>498</v>
      </c>
      <c r="F9" s="81" t="s">
        <v>499</v>
      </c>
      <c r="G9" s="81">
        <v>60816848</v>
      </c>
      <c r="H9" s="66"/>
      <c r="I9" s="201" t="s">
        <v>500</v>
      </c>
      <c r="J9" s="67">
        <v>1</v>
      </c>
      <c r="K9" s="63">
        <v>20800</v>
      </c>
      <c r="L9" s="63">
        <v>20800</v>
      </c>
      <c r="M9" s="83">
        <v>20800</v>
      </c>
    </row>
    <row r="10" spans="1:13" ht="15.75" customHeight="1" x14ac:dyDescent="0.25">
      <c r="A10" s="475" t="s">
        <v>501</v>
      </c>
      <c r="B10" s="476"/>
      <c r="C10" s="405" t="s">
        <v>502</v>
      </c>
      <c r="D10" s="405"/>
      <c r="E10" s="431" t="s">
        <v>198</v>
      </c>
      <c r="F10" s="407">
        <v>38601</v>
      </c>
      <c r="G10" s="428">
        <v>63289920</v>
      </c>
      <c r="H10" s="472"/>
      <c r="I10" s="438" t="s">
        <v>500</v>
      </c>
      <c r="J10" s="430">
        <v>1</v>
      </c>
      <c r="K10" s="425">
        <v>20890</v>
      </c>
      <c r="L10" s="425">
        <v>20800</v>
      </c>
      <c r="M10" s="528">
        <v>20800</v>
      </c>
    </row>
    <row r="11" spans="1:13" ht="29.25" customHeight="1" x14ac:dyDescent="0.25">
      <c r="A11" s="475"/>
      <c r="B11" s="476"/>
      <c r="C11" s="405"/>
      <c r="D11" s="405"/>
      <c r="E11" s="431"/>
      <c r="F11" s="407"/>
      <c r="G11" s="428"/>
      <c r="H11" s="473"/>
      <c r="I11" s="439"/>
      <c r="J11" s="430"/>
      <c r="K11" s="425"/>
      <c r="L11" s="425"/>
      <c r="M11" s="528"/>
    </row>
    <row r="12" spans="1:13" ht="30" customHeight="1" x14ac:dyDescent="0.25">
      <c r="A12" s="475" t="s">
        <v>504</v>
      </c>
      <c r="B12" s="476"/>
      <c r="C12" s="405" t="s">
        <v>505</v>
      </c>
      <c r="D12" s="405"/>
      <c r="E12" s="175" t="s">
        <v>506</v>
      </c>
      <c r="F12" s="68" t="s">
        <v>1861</v>
      </c>
      <c r="G12" s="44">
        <v>62540475</v>
      </c>
      <c r="H12" s="44"/>
      <c r="I12" s="201" t="s">
        <v>503</v>
      </c>
      <c r="J12" s="67">
        <v>1</v>
      </c>
      <c r="K12" s="63">
        <v>21590</v>
      </c>
      <c r="L12" s="63">
        <v>21500</v>
      </c>
      <c r="M12" s="83">
        <v>21500</v>
      </c>
    </row>
    <row r="13" spans="1:13" ht="30.75" customHeight="1" x14ac:dyDescent="0.25">
      <c r="A13" s="475" t="s">
        <v>507</v>
      </c>
      <c r="B13" s="476"/>
      <c r="C13" s="405" t="s">
        <v>196</v>
      </c>
      <c r="D13" s="405"/>
      <c r="E13" s="431" t="s">
        <v>184</v>
      </c>
      <c r="F13" s="407" t="s">
        <v>481</v>
      </c>
      <c r="G13" s="428">
        <v>60077689</v>
      </c>
      <c r="H13" s="472"/>
      <c r="I13" s="531" t="s">
        <v>508</v>
      </c>
      <c r="J13" s="430">
        <v>1</v>
      </c>
      <c r="K13" s="425">
        <v>29800</v>
      </c>
      <c r="L13" s="425">
        <v>29800</v>
      </c>
      <c r="M13" s="528">
        <v>29800</v>
      </c>
    </row>
    <row r="14" spans="1:13" ht="15" customHeight="1" x14ac:dyDescent="0.25">
      <c r="A14" s="475"/>
      <c r="B14" s="476"/>
      <c r="C14" s="405"/>
      <c r="D14" s="405"/>
      <c r="E14" s="431"/>
      <c r="F14" s="407"/>
      <c r="G14" s="428"/>
      <c r="H14" s="473"/>
      <c r="I14" s="532"/>
      <c r="J14" s="430"/>
      <c r="K14" s="425"/>
      <c r="L14" s="425"/>
      <c r="M14" s="528"/>
    </row>
    <row r="15" spans="1:13" ht="30" customHeight="1" x14ac:dyDescent="0.25">
      <c r="A15" s="475" t="s">
        <v>509</v>
      </c>
      <c r="B15" s="476"/>
      <c r="C15" s="405" t="s">
        <v>1862</v>
      </c>
      <c r="D15" s="405"/>
      <c r="E15" s="175" t="s">
        <v>192</v>
      </c>
      <c r="F15" s="81" t="s">
        <v>510</v>
      </c>
      <c r="G15" s="66">
        <v>60061821</v>
      </c>
      <c r="H15" s="66"/>
      <c r="I15" s="201" t="s">
        <v>511</v>
      </c>
      <c r="J15" s="67">
        <v>1</v>
      </c>
      <c r="K15" s="84">
        <v>7900</v>
      </c>
      <c r="L15" s="84">
        <v>7900</v>
      </c>
      <c r="M15" s="85">
        <v>7900</v>
      </c>
    </row>
    <row r="16" spans="1:13" ht="46.5" customHeight="1" x14ac:dyDescent="0.25">
      <c r="A16" s="475" t="s">
        <v>199</v>
      </c>
      <c r="B16" s="476"/>
      <c r="C16" s="405" t="s">
        <v>200</v>
      </c>
      <c r="D16" s="405"/>
      <c r="E16" s="175" t="s">
        <v>184</v>
      </c>
      <c r="F16" s="68">
        <v>37001</v>
      </c>
      <c r="G16" s="66">
        <v>60077689</v>
      </c>
      <c r="H16" s="44"/>
      <c r="I16" s="205" t="s">
        <v>63</v>
      </c>
      <c r="J16" s="67">
        <v>1</v>
      </c>
      <c r="K16" s="63">
        <v>12000</v>
      </c>
      <c r="L16" s="63">
        <v>12000</v>
      </c>
      <c r="M16" s="83">
        <v>12000</v>
      </c>
    </row>
    <row r="17" spans="1:13" ht="31.5" customHeight="1" x14ac:dyDescent="0.25">
      <c r="A17" s="475" t="s">
        <v>512</v>
      </c>
      <c r="B17" s="476"/>
      <c r="C17" s="487" t="s">
        <v>513</v>
      </c>
      <c r="D17" s="488"/>
      <c r="E17" s="431" t="s">
        <v>185</v>
      </c>
      <c r="F17" s="407" t="s">
        <v>514</v>
      </c>
      <c r="G17" s="428">
        <v>70946981</v>
      </c>
      <c r="H17" s="529"/>
      <c r="I17" s="201" t="s">
        <v>515</v>
      </c>
      <c r="J17" s="67">
        <v>1</v>
      </c>
      <c r="K17" s="63">
        <v>5000</v>
      </c>
      <c r="L17" s="63">
        <v>5000</v>
      </c>
      <c r="M17" s="528">
        <f>L17+L18</f>
        <v>8000</v>
      </c>
    </row>
    <row r="18" spans="1:13" ht="27.75" customHeight="1" x14ac:dyDescent="0.25">
      <c r="A18" s="475"/>
      <c r="B18" s="476"/>
      <c r="C18" s="489"/>
      <c r="D18" s="490"/>
      <c r="E18" s="431"/>
      <c r="F18" s="407"/>
      <c r="G18" s="428"/>
      <c r="H18" s="530"/>
      <c r="I18" s="201" t="s">
        <v>516</v>
      </c>
      <c r="J18" s="67">
        <v>1</v>
      </c>
      <c r="K18" s="63">
        <v>3000</v>
      </c>
      <c r="L18" s="63">
        <v>3000</v>
      </c>
      <c r="M18" s="528"/>
    </row>
    <row r="19" spans="1:13" ht="26.25" customHeight="1" x14ac:dyDescent="0.25">
      <c r="A19" s="475" t="s">
        <v>517</v>
      </c>
      <c r="B19" s="476"/>
      <c r="C19" s="405" t="s">
        <v>518</v>
      </c>
      <c r="D19" s="405"/>
      <c r="E19" s="431" t="s">
        <v>519</v>
      </c>
      <c r="F19" s="407" t="s">
        <v>520</v>
      </c>
      <c r="G19" s="428">
        <v>75001357</v>
      </c>
      <c r="H19" s="529"/>
      <c r="I19" s="201" t="s">
        <v>521</v>
      </c>
      <c r="J19" s="67">
        <v>1</v>
      </c>
      <c r="K19" s="63">
        <v>3000</v>
      </c>
      <c r="L19" s="63">
        <v>3000</v>
      </c>
      <c r="M19" s="528">
        <f>L19+L20</f>
        <v>8000</v>
      </c>
    </row>
    <row r="20" spans="1:13" ht="28.5" customHeight="1" x14ac:dyDescent="0.25">
      <c r="A20" s="475"/>
      <c r="B20" s="476"/>
      <c r="C20" s="405"/>
      <c r="D20" s="405"/>
      <c r="E20" s="431"/>
      <c r="F20" s="407"/>
      <c r="G20" s="428"/>
      <c r="H20" s="530"/>
      <c r="I20" s="201" t="s">
        <v>522</v>
      </c>
      <c r="J20" s="67">
        <v>1</v>
      </c>
      <c r="K20" s="63">
        <v>5000</v>
      </c>
      <c r="L20" s="63">
        <v>5000</v>
      </c>
      <c r="M20" s="528"/>
    </row>
    <row r="21" spans="1:13" ht="30" customHeight="1" x14ac:dyDescent="0.25">
      <c r="A21" s="475" t="s">
        <v>523</v>
      </c>
      <c r="B21" s="476"/>
      <c r="C21" s="405" t="s">
        <v>524</v>
      </c>
      <c r="D21" s="405"/>
      <c r="E21" s="175" t="s">
        <v>184</v>
      </c>
      <c r="F21" s="68">
        <v>37001</v>
      </c>
      <c r="G21" s="81">
        <v>582336</v>
      </c>
      <c r="H21" s="66"/>
      <c r="I21" s="201" t="s">
        <v>525</v>
      </c>
      <c r="J21" s="67">
        <v>1</v>
      </c>
      <c r="K21" s="63">
        <v>8200</v>
      </c>
      <c r="L21" s="63">
        <v>8200</v>
      </c>
      <c r="M21" s="83">
        <v>8200</v>
      </c>
    </row>
    <row r="22" spans="1:13" ht="30.75" customHeight="1" x14ac:dyDescent="0.25">
      <c r="A22" s="475" t="s">
        <v>526</v>
      </c>
      <c r="B22" s="476"/>
      <c r="C22" s="406" t="s">
        <v>527</v>
      </c>
      <c r="D22" s="406"/>
      <c r="E22" s="431" t="s">
        <v>528</v>
      </c>
      <c r="F22" s="407" t="s">
        <v>529</v>
      </c>
      <c r="G22" s="428">
        <v>75001080</v>
      </c>
      <c r="H22" s="543"/>
      <c r="I22" s="201" t="s">
        <v>530</v>
      </c>
      <c r="J22" s="67">
        <v>1</v>
      </c>
      <c r="K22" s="63">
        <v>4000</v>
      </c>
      <c r="L22" s="63">
        <v>4000</v>
      </c>
      <c r="M22" s="363">
        <v>7000</v>
      </c>
    </row>
    <row r="23" spans="1:13" ht="30" customHeight="1" x14ac:dyDescent="0.25">
      <c r="A23" s="475"/>
      <c r="B23" s="476"/>
      <c r="C23" s="406"/>
      <c r="D23" s="406"/>
      <c r="E23" s="431"/>
      <c r="F23" s="407"/>
      <c r="G23" s="428"/>
      <c r="H23" s="544"/>
      <c r="I23" s="201" t="s">
        <v>531</v>
      </c>
      <c r="J23" s="67">
        <v>1</v>
      </c>
      <c r="K23" s="63">
        <v>3000</v>
      </c>
      <c r="L23" s="63">
        <v>3000</v>
      </c>
      <c r="M23" s="364"/>
    </row>
    <row r="24" spans="1:13" ht="45" customHeight="1" thickBot="1" x14ac:dyDescent="0.3">
      <c r="A24" s="491" t="s">
        <v>1860</v>
      </c>
      <c r="B24" s="438"/>
      <c r="C24" s="438" t="s">
        <v>1857</v>
      </c>
      <c r="D24" s="438"/>
      <c r="E24" s="181" t="s">
        <v>1858</v>
      </c>
      <c r="F24" s="176" t="s">
        <v>1859</v>
      </c>
      <c r="G24" s="179">
        <v>70842621</v>
      </c>
      <c r="H24" s="179"/>
      <c r="I24" s="215" t="s">
        <v>197</v>
      </c>
      <c r="J24" s="299">
        <v>1</v>
      </c>
      <c r="K24" s="182">
        <v>21000</v>
      </c>
      <c r="L24" s="182">
        <v>21000</v>
      </c>
      <c r="M24" s="300">
        <v>21000</v>
      </c>
    </row>
    <row r="25" spans="1:13" ht="46.5" customHeight="1" thickTop="1" x14ac:dyDescent="0.25">
      <c r="A25" s="365" t="s">
        <v>2141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</row>
    <row r="26" spans="1:13" ht="30.75" customHeight="1" x14ac:dyDescent="0.25">
      <c r="A26" s="486"/>
      <c r="B26" s="486"/>
      <c r="C26" s="486"/>
      <c r="D26" s="486"/>
      <c r="E26" s="305"/>
      <c r="F26" s="306"/>
      <c r="G26" s="307"/>
      <c r="H26" s="307"/>
      <c r="I26" s="305"/>
      <c r="J26" s="308"/>
      <c r="K26" s="309"/>
      <c r="L26" s="309"/>
      <c r="M26" s="309"/>
    </row>
    <row r="27" spans="1:13" ht="15" customHeight="1" x14ac:dyDescent="0.25"/>
    <row r="28" spans="1:13" ht="15" hidden="1" customHeight="1" x14ac:dyDescent="0.25">
      <c r="A28" s="366" t="s">
        <v>2140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</row>
    <row r="29" spans="1:13" ht="15" customHeight="1" x14ac:dyDescent="0.25">
      <c r="A29" s="367" t="s">
        <v>477</v>
      </c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</row>
    <row r="30" spans="1:13" ht="15.75" thickBot="1" x14ac:dyDescent="0.3">
      <c r="A30" s="367"/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1:13" ht="76.5" customHeight="1" thickBot="1" x14ac:dyDescent="0.3">
      <c r="A31" s="539" t="s">
        <v>1866</v>
      </c>
      <c r="B31" s="540"/>
      <c r="C31" s="977" t="s">
        <v>179</v>
      </c>
      <c r="D31" s="978"/>
      <c r="E31" s="86" t="s">
        <v>1867</v>
      </c>
      <c r="F31" s="87" t="s">
        <v>181</v>
      </c>
      <c r="G31" s="88" t="s">
        <v>182</v>
      </c>
      <c r="H31" s="89"/>
      <c r="I31" s="945" t="s">
        <v>186</v>
      </c>
      <c r="J31" s="90" t="s">
        <v>483</v>
      </c>
      <c r="K31" s="91" t="s">
        <v>1863</v>
      </c>
      <c r="L31" s="91" t="s">
        <v>2138</v>
      </c>
      <c r="M31" s="92" t="s">
        <v>490</v>
      </c>
    </row>
    <row r="32" spans="1:13" ht="30" customHeight="1" x14ac:dyDescent="0.25">
      <c r="A32" s="508" t="s">
        <v>71</v>
      </c>
      <c r="B32" s="509"/>
      <c r="C32" s="526" t="s">
        <v>72</v>
      </c>
      <c r="D32" s="526"/>
      <c r="E32" s="510" t="s">
        <v>69</v>
      </c>
      <c r="F32" s="511" t="s">
        <v>70</v>
      </c>
      <c r="G32" s="512">
        <v>70841446</v>
      </c>
      <c r="H32" s="474"/>
      <c r="I32" s="202" t="s">
        <v>536</v>
      </c>
      <c r="J32" s="94" t="s">
        <v>1869</v>
      </c>
      <c r="K32" s="95">
        <v>5000</v>
      </c>
      <c r="L32" s="95">
        <v>5000</v>
      </c>
      <c r="M32" s="547">
        <f>L32+L33</f>
        <v>14000</v>
      </c>
    </row>
    <row r="33" spans="1:13" ht="30.75" customHeight="1" x14ac:dyDescent="0.25">
      <c r="A33" s="466"/>
      <c r="B33" s="467"/>
      <c r="C33" s="468"/>
      <c r="D33" s="468"/>
      <c r="E33" s="464"/>
      <c r="F33" s="465"/>
      <c r="G33" s="469"/>
      <c r="H33" s="459"/>
      <c r="I33" s="196" t="s">
        <v>537</v>
      </c>
      <c r="J33" s="96" t="s">
        <v>1869</v>
      </c>
      <c r="K33" s="97">
        <v>9000</v>
      </c>
      <c r="L33" s="97">
        <v>9000</v>
      </c>
      <c r="M33" s="548"/>
    </row>
    <row r="34" spans="1:13" ht="45.75" customHeight="1" x14ac:dyDescent="0.25">
      <c r="A34" s="463" t="s">
        <v>532</v>
      </c>
      <c r="B34" s="464"/>
      <c r="C34" s="464" t="s">
        <v>533</v>
      </c>
      <c r="D34" s="464"/>
      <c r="E34" s="98" t="s">
        <v>534</v>
      </c>
      <c r="F34" s="99">
        <v>27721</v>
      </c>
      <c r="G34" s="100">
        <v>69540</v>
      </c>
      <c r="H34" s="101"/>
      <c r="I34" s="196" t="s">
        <v>535</v>
      </c>
      <c r="J34" s="96" t="s">
        <v>717</v>
      </c>
      <c r="K34" s="97">
        <v>5000</v>
      </c>
      <c r="L34" s="97">
        <v>5000</v>
      </c>
      <c r="M34" s="102">
        <v>5000</v>
      </c>
    </row>
    <row r="35" spans="1:13" ht="41.25" customHeight="1" x14ac:dyDescent="0.25">
      <c r="A35" s="466" t="s">
        <v>216</v>
      </c>
      <c r="B35" s="467"/>
      <c r="C35" s="468" t="s">
        <v>217</v>
      </c>
      <c r="D35" s="468"/>
      <c r="E35" s="103" t="s">
        <v>218</v>
      </c>
      <c r="F35" s="104" t="s">
        <v>1870</v>
      </c>
      <c r="G35" s="104">
        <v>61904180</v>
      </c>
      <c r="H35" s="101"/>
      <c r="I35" s="196" t="s">
        <v>1635</v>
      </c>
      <c r="J35" s="105">
        <v>1</v>
      </c>
      <c r="K35" s="97">
        <v>14000</v>
      </c>
      <c r="L35" s="97">
        <v>14000</v>
      </c>
      <c r="M35" s="102">
        <v>14000</v>
      </c>
    </row>
    <row r="36" spans="1:13" ht="58.5" customHeight="1" x14ac:dyDescent="0.25">
      <c r="A36" s="466" t="s">
        <v>1636</v>
      </c>
      <c r="B36" s="467"/>
      <c r="C36" s="468" t="s">
        <v>1637</v>
      </c>
      <c r="D36" s="468"/>
      <c r="E36" s="103" t="s">
        <v>1638</v>
      </c>
      <c r="F36" s="104" t="s">
        <v>1639</v>
      </c>
      <c r="G36" s="106">
        <v>62444191</v>
      </c>
      <c r="H36" s="101"/>
      <c r="I36" s="196" t="s">
        <v>1640</v>
      </c>
      <c r="J36" s="96" t="s">
        <v>1548</v>
      </c>
      <c r="K36" s="97">
        <v>20000</v>
      </c>
      <c r="L36" s="97">
        <v>20000</v>
      </c>
      <c r="M36" s="102">
        <v>20000</v>
      </c>
    </row>
    <row r="37" spans="1:13" ht="26.25" customHeight="1" x14ac:dyDescent="0.25">
      <c r="A37" s="466" t="s">
        <v>1641</v>
      </c>
      <c r="B37" s="467"/>
      <c r="C37" s="468" t="s">
        <v>1642</v>
      </c>
      <c r="D37" s="468"/>
      <c r="E37" s="468" t="s">
        <v>1643</v>
      </c>
      <c r="F37" s="514" t="s">
        <v>1644</v>
      </c>
      <c r="G37" s="514">
        <v>70837384</v>
      </c>
      <c r="H37" s="101"/>
      <c r="I37" s="196" t="s">
        <v>1645</v>
      </c>
      <c r="J37" s="96" t="s">
        <v>1869</v>
      </c>
      <c r="K37" s="97">
        <v>14000</v>
      </c>
      <c r="L37" s="97">
        <v>14000</v>
      </c>
      <c r="M37" s="513">
        <f>L37+L38+L39</f>
        <v>20000</v>
      </c>
    </row>
    <row r="38" spans="1:13" ht="21.75" customHeight="1" x14ac:dyDescent="0.25">
      <c r="A38" s="466"/>
      <c r="B38" s="467"/>
      <c r="C38" s="468"/>
      <c r="D38" s="468"/>
      <c r="E38" s="468"/>
      <c r="F38" s="514"/>
      <c r="G38" s="514"/>
      <c r="H38" s="101"/>
      <c r="I38" s="196" t="s">
        <v>1646</v>
      </c>
      <c r="J38" s="96" t="s">
        <v>1869</v>
      </c>
      <c r="K38" s="97">
        <v>3000</v>
      </c>
      <c r="L38" s="97">
        <v>3000</v>
      </c>
      <c r="M38" s="513"/>
    </row>
    <row r="39" spans="1:13" ht="21" customHeight="1" x14ac:dyDescent="0.25">
      <c r="A39" s="466"/>
      <c r="B39" s="467"/>
      <c r="C39" s="468"/>
      <c r="D39" s="468"/>
      <c r="E39" s="468"/>
      <c r="F39" s="514"/>
      <c r="G39" s="514"/>
      <c r="H39" s="101"/>
      <c r="I39" s="196" t="s">
        <v>1647</v>
      </c>
      <c r="J39" s="96" t="s">
        <v>1869</v>
      </c>
      <c r="K39" s="97">
        <v>3000</v>
      </c>
      <c r="L39" s="97">
        <v>3000</v>
      </c>
      <c r="M39" s="513"/>
    </row>
    <row r="40" spans="1:13" ht="30" customHeight="1" x14ac:dyDescent="0.25">
      <c r="A40" s="466" t="s">
        <v>48</v>
      </c>
      <c r="B40" s="467"/>
      <c r="C40" s="468" t="s">
        <v>49</v>
      </c>
      <c r="D40" s="468"/>
      <c r="E40" s="103" t="s">
        <v>50</v>
      </c>
      <c r="F40" s="104" t="s">
        <v>1648</v>
      </c>
      <c r="G40" s="104">
        <v>70107122</v>
      </c>
      <c r="H40" s="101"/>
      <c r="I40" s="196" t="s">
        <v>1649</v>
      </c>
      <c r="J40" s="96" t="s">
        <v>1724</v>
      </c>
      <c r="K40" s="97">
        <v>11000</v>
      </c>
      <c r="L40" s="97">
        <v>11000</v>
      </c>
      <c r="M40" s="102">
        <v>11000</v>
      </c>
    </row>
    <row r="41" spans="1:13" ht="45" customHeight="1" x14ac:dyDescent="0.25">
      <c r="A41" s="466" t="s">
        <v>1650</v>
      </c>
      <c r="B41" s="467"/>
      <c r="C41" s="468" t="s">
        <v>60</v>
      </c>
      <c r="D41" s="468"/>
      <c r="E41" s="103" t="s">
        <v>61</v>
      </c>
      <c r="F41" s="104" t="s">
        <v>1651</v>
      </c>
      <c r="G41" s="104">
        <v>47019727</v>
      </c>
      <c r="H41" s="101"/>
      <c r="I41" s="196" t="s">
        <v>1652</v>
      </c>
      <c r="J41" s="96" t="s">
        <v>1869</v>
      </c>
      <c r="K41" s="97">
        <v>39900</v>
      </c>
      <c r="L41" s="97">
        <v>39900</v>
      </c>
      <c r="M41" s="102">
        <v>39900</v>
      </c>
    </row>
    <row r="42" spans="1:13" ht="32.25" customHeight="1" x14ac:dyDescent="0.25">
      <c r="A42" s="466" t="s">
        <v>75</v>
      </c>
      <c r="B42" s="467"/>
      <c r="C42" s="468" t="s">
        <v>76</v>
      </c>
      <c r="D42" s="468"/>
      <c r="E42" s="103" t="s">
        <v>83</v>
      </c>
      <c r="F42" s="104" t="s">
        <v>77</v>
      </c>
      <c r="G42" s="104">
        <v>70848661</v>
      </c>
      <c r="H42" s="107"/>
      <c r="I42" s="196" t="s">
        <v>1653</v>
      </c>
      <c r="J42" s="96" t="s">
        <v>1724</v>
      </c>
      <c r="K42" s="97">
        <v>32200</v>
      </c>
      <c r="L42" s="97">
        <v>32200</v>
      </c>
      <c r="M42" s="102">
        <v>32200</v>
      </c>
    </row>
    <row r="43" spans="1:13" ht="41.25" customHeight="1" x14ac:dyDescent="0.25">
      <c r="A43" s="466" t="s">
        <v>1654</v>
      </c>
      <c r="B43" s="467"/>
      <c r="C43" s="468" t="s">
        <v>1655</v>
      </c>
      <c r="D43" s="468"/>
      <c r="E43" s="103" t="s">
        <v>50</v>
      </c>
      <c r="F43" s="104" t="s">
        <v>1648</v>
      </c>
      <c r="G43" s="104">
        <v>474029</v>
      </c>
      <c r="H43" s="101"/>
      <c r="I43" s="196" t="s">
        <v>1656</v>
      </c>
      <c r="J43" s="96" t="s">
        <v>1871</v>
      </c>
      <c r="K43" s="97">
        <v>3000</v>
      </c>
      <c r="L43" s="97">
        <v>6000</v>
      </c>
      <c r="M43" s="102">
        <v>6000</v>
      </c>
    </row>
    <row r="44" spans="1:13" ht="30" customHeight="1" x14ac:dyDescent="0.25">
      <c r="A44" s="463" t="s">
        <v>1657</v>
      </c>
      <c r="B44" s="464"/>
      <c r="C44" s="464" t="s">
        <v>1658</v>
      </c>
      <c r="D44" s="464"/>
      <c r="E44" s="464" t="s">
        <v>1659</v>
      </c>
      <c r="F44" s="465" t="s">
        <v>1660</v>
      </c>
      <c r="G44" s="469">
        <v>70836213</v>
      </c>
      <c r="H44" s="459"/>
      <c r="I44" s="946" t="s">
        <v>1661</v>
      </c>
      <c r="J44" s="515" t="s">
        <v>1869</v>
      </c>
      <c r="K44" s="470">
        <v>18000</v>
      </c>
      <c r="L44" s="470">
        <v>18000</v>
      </c>
      <c r="M44" s="513">
        <v>18000</v>
      </c>
    </row>
    <row r="45" spans="1:13" ht="15" customHeight="1" x14ac:dyDescent="0.25">
      <c r="A45" s="463"/>
      <c r="B45" s="464"/>
      <c r="C45" s="464"/>
      <c r="D45" s="464"/>
      <c r="E45" s="464"/>
      <c r="F45" s="465"/>
      <c r="G45" s="469"/>
      <c r="H45" s="459"/>
      <c r="I45" s="946"/>
      <c r="J45" s="515"/>
      <c r="K45" s="470"/>
      <c r="L45" s="470"/>
      <c r="M45" s="513"/>
    </row>
    <row r="46" spans="1:13" ht="60.75" customHeight="1" x14ac:dyDescent="0.25">
      <c r="A46" s="466" t="s">
        <v>53</v>
      </c>
      <c r="B46" s="467"/>
      <c r="C46" s="468" t="s">
        <v>54</v>
      </c>
      <c r="D46" s="468"/>
      <c r="E46" s="103" t="s">
        <v>55</v>
      </c>
      <c r="F46" s="104" t="s">
        <v>56</v>
      </c>
      <c r="G46" s="104">
        <v>70843562</v>
      </c>
      <c r="H46" s="101"/>
      <c r="I46" s="196" t="s">
        <v>758</v>
      </c>
      <c r="J46" s="302" t="s">
        <v>1869</v>
      </c>
      <c r="K46" s="108">
        <v>9400</v>
      </c>
      <c r="L46" s="108">
        <v>9400</v>
      </c>
      <c r="M46" s="109">
        <v>9400</v>
      </c>
    </row>
    <row r="47" spans="1:13" ht="30.75" customHeight="1" x14ac:dyDescent="0.25">
      <c r="A47" s="466" t="s">
        <v>1662</v>
      </c>
      <c r="B47" s="467"/>
      <c r="C47" s="468" t="s">
        <v>1663</v>
      </c>
      <c r="D47" s="468"/>
      <c r="E47" s="464" t="s">
        <v>1664</v>
      </c>
      <c r="F47" s="465">
        <v>25601</v>
      </c>
      <c r="G47" s="469">
        <v>75033046</v>
      </c>
      <c r="H47" s="459"/>
      <c r="I47" s="196" t="s">
        <v>1665</v>
      </c>
      <c r="J47" s="96" t="s">
        <v>1869</v>
      </c>
      <c r="K47" s="97">
        <v>6400</v>
      </c>
      <c r="L47" s="97">
        <v>6400</v>
      </c>
      <c r="M47" s="110">
        <f>L47+L48</f>
        <v>10400</v>
      </c>
    </row>
    <row r="48" spans="1:13" ht="15" customHeight="1" x14ac:dyDescent="0.25">
      <c r="A48" s="466"/>
      <c r="B48" s="467"/>
      <c r="C48" s="468"/>
      <c r="D48" s="468"/>
      <c r="E48" s="464"/>
      <c r="F48" s="465"/>
      <c r="G48" s="469"/>
      <c r="H48" s="459"/>
      <c r="I48" s="196" t="s">
        <v>1666</v>
      </c>
      <c r="J48" s="96" t="s">
        <v>1869</v>
      </c>
      <c r="K48" s="97">
        <v>4000</v>
      </c>
      <c r="L48" s="97">
        <v>4000</v>
      </c>
      <c r="M48" s="110"/>
    </row>
    <row r="49" spans="1:13" ht="30.75" customHeight="1" x14ac:dyDescent="0.25">
      <c r="A49" s="466" t="s">
        <v>1667</v>
      </c>
      <c r="B49" s="467"/>
      <c r="C49" s="468" t="s">
        <v>59</v>
      </c>
      <c r="D49" s="468"/>
      <c r="E49" s="103" t="s">
        <v>1668</v>
      </c>
      <c r="F49" s="104">
        <v>28163</v>
      </c>
      <c r="G49" s="104">
        <v>70836264</v>
      </c>
      <c r="H49" s="101"/>
      <c r="I49" s="196" t="s">
        <v>1669</v>
      </c>
      <c r="J49" s="96">
        <v>1</v>
      </c>
      <c r="K49" s="97">
        <v>12300</v>
      </c>
      <c r="L49" s="97">
        <v>12300</v>
      </c>
      <c r="M49" s="102">
        <v>12300</v>
      </c>
    </row>
    <row r="50" spans="1:13" ht="30" customHeight="1" x14ac:dyDescent="0.25">
      <c r="A50" s="466" t="s">
        <v>1679</v>
      </c>
      <c r="B50" s="467"/>
      <c r="C50" s="468" t="s">
        <v>1680</v>
      </c>
      <c r="D50" s="468"/>
      <c r="E50" s="103" t="s">
        <v>1681</v>
      </c>
      <c r="F50" s="104" t="s">
        <v>1682</v>
      </c>
      <c r="G50" s="104">
        <v>47074132</v>
      </c>
      <c r="H50" s="101"/>
      <c r="I50" s="196" t="s">
        <v>1683</v>
      </c>
      <c r="J50" s="96">
        <v>1</v>
      </c>
      <c r="K50" s="97">
        <v>3000</v>
      </c>
      <c r="L50" s="97">
        <v>3000</v>
      </c>
      <c r="M50" s="102">
        <v>3000</v>
      </c>
    </row>
    <row r="51" spans="1:13" ht="30" customHeight="1" x14ac:dyDescent="0.25">
      <c r="A51" s="463" t="s">
        <v>1670</v>
      </c>
      <c r="B51" s="464"/>
      <c r="C51" s="464" t="s">
        <v>1671</v>
      </c>
      <c r="D51" s="464"/>
      <c r="E51" s="464" t="s">
        <v>1672</v>
      </c>
      <c r="F51" s="465" t="s">
        <v>1673</v>
      </c>
      <c r="G51" s="469">
        <v>70835748</v>
      </c>
      <c r="H51" s="459"/>
      <c r="I51" s="196" t="s">
        <v>1665</v>
      </c>
      <c r="J51" s="96" t="s">
        <v>1869</v>
      </c>
      <c r="K51" s="97">
        <v>7000</v>
      </c>
      <c r="L51" s="97">
        <v>7000</v>
      </c>
      <c r="M51" s="513">
        <v>10000</v>
      </c>
    </row>
    <row r="52" spans="1:13" ht="15.75" customHeight="1" x14ac:dyDescent="0.25">
      <c r="A52" s="463"/>
      <c r="B52" s="464"/>
      <c r="C52" s="464"/>
      <c r="D52" s="464"/>
      <c r="E52" s="464"/>
      <c r="F52" s="465"/>
      <c r="G52" s="469"/>
      <c r="H52" s="459"/>
      <c r="I52" s="196" t="s">
        <v>1674</v>
      </c>
      <c r="J52" s="96" t="s">
        <v>1869</v>
      </c>
      <c r="K52" s="97">
        <v>3000</v>
      </c>
      <c r="L52" s="97">
        <v>3000</v>
      </c>
      <c r="M52" s="513"/>
    </row>
    <row r="53" spans="1:13" ht="20.25" customHeight="1" x14ac:dyDescent="0.25">
      <c r="A53" s="463" t="s">
        <v>1675</v>
      </c>
      <c r="B53" s="464"/>
      <c r="C53" s="464" t="s">
        <v>1676</v>
      </c>
      <c r="D53" s="464"/>
      <c r="E53" s="464" t="s">
        <v>1677</v>
      </c>
      <c r="F53" s="465" t="s">
        <v>1678</v>
      </c>
      <c r="G53" s="469">
        <v>61904147</v>
      </c>
      <c r="H53" s="459"/>
      <c r="I53" s="196" t="s">
        <v>210</v>
      </c>
      <c r="J53" s="96" t="s">
        <v>1869</v>
      </c>
      <c r="K53" s="97">
        <v>8800</v>
      </c>
      <c r="L53" s="97">
        <v>8800</v>
      </c>
      <c r="M53" s="513">
        <f>L53+L54</f>
        <v>23800</v>
      </c>
    </row>
    <row r="54" spans="1:13" ht="21" customHeight="1" x14ac:dyDescent="0.25">
      <c r="A54" s="463"/>
      <c r="B54" s="464"/>
      <c r="C54" s="464"/>
      <c r="D54" s="464"/>
      <c r="E54" s="464"/>
      <c r="F54" s="465"/>
      <c r="G54" s="469"/>
      <c r="H54" s="459"/>
      <c r="I54" s="196" t="s">
        <v>934</v>
      </c>
      <c r="J54" s="96" t="s">
        <v>1869</v>
      </c>
      <c r="K54" s="97">
        <v>15000</v>
      </c>
      <c r="L54" s="97">
        <v>15000</v>
      </c>
      <c r="M54" s="513"/>
    </row>
    <row r="55" spans="1:13" ht="31.5" customHeight="1" x14ac:dyDescent="0.25">
      <c r="A55" s="466" t="s">
        <v>86</v>
      </c>
      <c r="B55" s="467"/>
      <c r="C55" s="468" t="s">
        <v>87</v>
      </c>
      <c r="D55" s="468"/>
      <c r="E55" s="103" t="s">
        <v>213</v>
      </c>
      <c r="F55" s="104" t="s">
        <v>214</v>
      </c>
      <c r="G55" s="104">
        <v>71294996</v>
      </c>
      <c r="H55" s="101"/>
      <c r="I55" s="195" t="s">
        <v>1047</v>
      </c>
      <c r="J55" s="96">
        <v>1</v>
      </c>
      <c r="K55" s="97">
        <v>7200</v>
      </c>
      <c r="L55" s="97">
        <v>7200</v>
      </c>
      <c r="M55" s="102">
        <v>7200</v>
      </c>
    </row>
    <row r="56" spans="1:13" ht="30" customHeight="1" x14ac:dyDescent="0.25">
      <c r="A56" s="463" t="s">
        <v>1684</v>
      </c>
      <c r="B56" s="464"/>
      <c r="C56" s="464" t="s">
        <v>1685</v>
      </c>
      <c r="D56" s="464"/>
      <c r="E56" s="464" t="s">
        <v>1686</v>
      </c>
      <c r="F56" s="465">
        <v>28401</v>
      </c>
      <c r="G56" s="469">
        <v>70836230</v>
      </c>
      <c r="H56" s="459"/>
      <c r="I56" s="947" t="s">
        <v>1868</v>
      </c>
      <c r="J56" s="96" t="s">
        <v>1869</v>
      </c>
      <c r="K56" s="97">
        <v>21000</v>
      </c>
      <c r="L56" s="97">
        <v>21000</v>
      </c>
      <c r="M56" s="513">
        <f>L56+L57</f>
        <v>25300</v>
      </c>
    </row>
    <row r="57" spans="1:13" ht="15.75" customHeight="1" x14ac:dyDescent="0.25">
      <c r="A57" s="463"/>
      <c r="B57" s="464"/>
      <c r="C57" s="464"/>
      <c r="D57" s="464"/>
      <c r="E57" s="464"/>
      <c r="F57" s="465"/>
      <c r="G57" s="469"/>
      <c r="H57" s="459"/>
      <c r="I57" s="947" t="s">
        <v>1687</v>
      </c>
      <c r="J57" s="96" t="s">
        <v>1869</v>
      </c>
      <c r="K57" s="97">
        <v>4300</v>
      </c>
      <c r="L57" s="97">
        <v>4300</v>
      </c>
      <c r="M57" s="513"/>
    </row>
    <row r="58" spans="1:13" ht="30" customHeight="1" x14ac:dyDescent="0.25">
      <c r="A58" s="466" t="s">
        <v>1688</v>
      </c>
      <c r="B58" s="467"/>
      <c r="C58" s="468" t="s">
        <v>1689</v>
      </c>
      <c r="D58" s="468"/>
      <c r="E58" s="103" t="s">
        <v>456</v>
      </c>
      <c r="F58" s="104" t="s">
        <v>1690</v>
      </c>
      <c r="G58" s="104">
        <v>70836205</v>
      </c>
      <c r="H58" s="101"/>
      <c r="I58" s="196" t="s">
        <v>1691</v>
      </c>
      <c r="J58" s="96">
        <v>1</v>
      </c>
      <c r="K58" s="97">
        <v>7000</v>
      </c>
      <c r="L58" s="97">
        <v>7000</v>
      </c>
      <c r="M58" s="102">
        <v>7000</v>
      </c>
    </row>
    <row r="59" spans="1:13" ht="32.25" customHeight="1" x14ac:dyDescent="0.25">
      <c r="A59" s="466" t="s">
        <v>211</v>
      </c>
      <c r="B59" s="467"/>
      <c r="C59" s="468" t="s">
        <v>212</v>
      </c>
      <c r="D59" s="468"/>
      <c r="E59" s="103" t="s">
        <v>213</v>
      </c>
      <c r="F59" s="104" t="s">
        <v>214</v>
      </c>
      <c r="G59" s="104">
        <v>61894567</v>
      </c>
      <c r="H59" s="111"/>
      <c r="I59" s="196" t="s">
        <v>197</v>
      </c>
      <c r="J59" s="303" t="s">
        <v>1869</v>
      </c>
      <c r="K59" s="112">
        <v>20000</v>
      </c>
      <c r="L59" s="112">
        <v>20000</v>
      </c>
      <c r="M59" s="113">
        <v>20000</v>
      </c>
    </row>
    <row r="60" spans="1:13" ht="30" customHeight="1" x14ac:dyDescent="0.25">
      <c r="A60" s="466" t="s">
        <v>1872</v>
      </c>
      <c r="B60" s="467"/>
      <c r="C60" s="467" t="s">
        <v>1692</v>
      </c>
      <c r="D60" s="467"/>
      <c r="E60" s="114" t="s">
        <v>1693</v>
      </c>
      <c r="F60" s="115" t="s">
        <v>1873</v>
      </c>
      <c r="G60" s="115">
        <v>77992517</v>
      </c>
      <c r="H60" s="101"/>
      <c r="I60" s="196" t="s">
        <v>1694</v>
      </c>
      <c r="J60" s="96" t="s">
        <v>1869</v>
      </c>
      <c r="K60" s="97">
        <v>23000</v>
      </c>
      <c r="L60" s="97">
        <v>23000</v>
      </c>
      <c r="M60" s="102">
        <v>23000</v>
      </c>
    </row>
    <row r="61" spans="1:13" ht="30" customHeight="1" x14ac:dyDescent="0.25">
      <c r="A61" s="466" t="s">
        <v>1695</v>
      </c>
      <c r="B61" s="467"/>
      <c r="C61" s="468" t="s">
        <v>1696</v>
      </c>
      <c r="D61" s="468"/>
      <c r="E61" s="103" t="s">
        <v>1697</v>
      </c>
      <c r="F61" s="104" t="s">
        <v>1678</v>
      </c>
      <c r="G61" s="104">
        <v>71008390</v>
      </c>
      <c r="H61" s="101"/>
      <c r="I61" s="196" t="s">
        <v>1698</v>
      </c>
      <c r="J61" s="96" t="s">
        <v>1869</v>
      </c>
      <c r="K61" s="97">
        <v>11300</v>
      </c>
      <c r="L61" s="97">
        <v>11300</v>
      </c>
      <c r="M61" s="102">
        <v>11300</v>
      </c>
    </row>
    <row r="62" spans="1:13" ht="30.75" customHeight="1" x14ac:dyDescent="0.25">
      <c r="A62" s="466" t="s">
        <v>1699</v>
      </c>
      <c r="B62" s="467"/>
      <c r="C62" s="468" t="s">
        <v>51</v>
      </c>
      <c r="D62" s="468"/>
      <c r="E62" s="103" t="s">
        <v>1700</v>
      </c>
      <c r="F62" s="104" t="s">
        <v>1875</v>
      </c>
      <c r="G62" s="104">
        <v>70837279</v>
      </c>
      <c r="H62" s="101"/>
      <c r="I62" s="196" t="s">
        <v>52</v>
      </c>
      <c r="J62" s="96" t="s">
        <v>1869</v>
      </c>
      <c r="K62" s="97">
        <v>15000</v>
      </c>
      <c r="L62" s="97">
        <v>15000</v>
      </c>
      <c r="M62" s="102">
        <v>15000</v>
      </c>
    </row>
    <row r="63" spans="1:13" ht="45" customHeight="1" x14ac:dyDescent="0.25">
      <c r="A63" s="466" t="s">
        <v>1701</v>
      </c>
      <c r="B63" s="467"/>
      <c r="C63" s="468" t="s">
        <v>1702</v>
      </c>
      <c r="D63" s="468"/>
      <c r="E63" s="103" t="s">
        <v>1703</v>
      </c>
      <c r="F63" s="104" t="s">
        <v>1874</v>
      </c>
      <c r="G63" s="104">
        <v>71000526</v>
      </c>
      <c r="H63" s="101"/>
      <c r="I63" s="196" t="s">
        <v>197</v>
      </c>
      <c r="J63" s="96" t="s">
        <v>1869</v>
      </c>
      <c r="K63" s="97">
        <v>20800</v>
      </c>
      <c r="L63" s="97">
        <v>20800</v>
      </c>
      <c r="M63" s="102">
        <v>20800</v>
      </c>
    </row>
    <row r="64" spans="1:13" ht="31.5" customHeight="1" x14ac:dyDescent="0.25">
      <c r="A64" s="492" t="s">
        <v>79</v>
      </c>
      <c r="B64" s="493"/>
      <c r="C64" s="493" t="s">
        <v>80</v>
      </c>
      <c r="D64" s="493"/>
      <c r="E64" s="116" t="s">
        <v>1704</v>
      </c>
      <c r="F64" s="117" t="s">
        <v>81</v>
      </c>
      <c r="G64" s="117" t="s">
        <v>1705</v>
      </c>
      <c r="H64" s="101"/>
      <c r="I64" s="197" t="s">
        <v>1706</v>
      </c>
      <c r="J64" s="96" t="s">
        <v>1869</v>
      </c>
      <c r="K64" s="97">
        <v>15000</v>
      </c>
      <c r="L64" s="97">
        <v>15000</v>
      </c>
      <c r="M64" s="102">
        <v>15000</v>
      </c>
    </row>
    <row r="65" spans="1:13" ht="76.5" customHeight="1" x14ac:dyDescent="0.25">
      <c r="A65" s="466" t="s">
        <v>1707</v>
      </c>
      <c r="B65" s="467"/>
      <c r="C65" s="468" t="s">
        <v>1708</v>
      </c>
      <c r="D65" s="468"/>
      <c r="E65" s="103" t="s">
        <v>1700</v>
      </c>
      <c r="F65" s="104" t="s">
        <v>1875</v>
      </c>
      <c r="G65" s="104">
        <v>70107114</v>
      </c>
      <c r="H65" s="101"/>
      <c r="I65" s="196" t="s">
        <v>1709</v>
      </c>
      <c r="J65" s="96" t="s">
        <v>1724</v>
      </c>
      <c r="K65" s="97">
        <v>10600</v>
      </c>
      <c r="L65" s="97">
        <v>10600</v>
      </c>
      <c r="M65" s="102">
        <v>10600</v>
      </c>
    </row>
    <row r="66" spans="1:13" ht="57" customHeight="1" x14ac:dyDescent="0.25">
      <c r="A66" s="466" t="s">
        <v>1710</v>
      </c>
      <c r="B66" s="467"/>
      <c r="C66" s="468" t="s">
        <v>1711</v>
      </c>
      <c r="D66" s="468"/>
      <c r="E66" s="103" t="s">
        <v>1712</v>
      </c>
      <c r="F66" s="104" t="s">
        <v>1713</v>
      </c>
      <c r="G66" s="104">
        <v>47011297</v>
      </c>
      <c r="H66" s="101"/>
      <c r="I66" s="196" t="s">
        <v>1714</v>
      </c>
      <c r="J66" s="96">
        <v>1</v>
      </c>
      <c r="K66" s="97">
        <v>20900</v>
      </c>
      <c r="L66" s="97">
        <v>20900</v>
      </c>
      <c r="M66" s="102">
        <v>20900</v>
      </c>
    </row>
    <row r="67" spans="1:13" ht="27" customHeight="1" x14ac:dyDescent="0.25">
      <c r="A67" s="492" t="s">
        <v>1715</v>
      </c>
      <c r="B67" s="493"/>
      <c r="C67" s="493" t="s">
        <v>1716</v>
      </c>
      <c r="D67" s="493"/>
      <c r="E67" s="493" t="s">
        <v>1717</v>
      </c>
      <c r="F67" s="550" t="s">
        <v>1876</v>
      </c>
      <c r="G67" s="549">
        <v>70836256</v>
      </c>
      <c r="H67" s="101"/>
      <c r="I67" s="197" t="s">
        <v>1718</v>
      </c>
      <c r="J67" s="96" t="s">
        <v>1869</v>
      </c>
      <c r="K67" s="97">
        <v>3000</v>
      </c>
      <c r="L67" s="97">
        <v>3000</v>
      </c>
      <c r="M67" s="513">
        <f>L67+L68</f>
        <v>9000</v>
      </c>
    </row>
    <row r="68" spans="1:13" ht="27" customHeight="1" x14ac:dyDescent="0.25">
      <c r="A68" s="492"/>
      <c r="B68" s="493"/>
      <c r="C68" s="493"/>
      <c r="D68" s="493"/>
      <c r="E68" s="493"/>
      <c r="F68" s="550"/>
      <c r="G68" s="549"/>
      <c r="H68" s="101"/>
      <c r="I68" s="197" t="s">
        <v>1719</v>
      </c>
      <c r="J68" s="96" t="s">
        <v>1877</v>
      </c>
      <c r="K68" s="97">
        <v>3000</v>
      </c>
      <c r="L68" s="97">
        <v>6000</v>
      </c>
      <c r="M68" s="513"/>
    </row>
    <row r="69" spans="1:13" ht="27" customHeight="1" x14ac:dyDescent="0.25">
      <c r="A69" s="466" t="s">
        <v>64</v>
      </c>
      <c r="B69" s="467"/>
      <c r="C69" s="468" t="s">
        <v>65</v>
      </c>
      <c r="D69" s="468"/>
      <c r="E69" s="103" t="s">
        <v>66</v>
      </c>
      <c r="F69" s="104" t="s">
        <v>67</v>
      </c>
      <c r="G69" s="104">
        <v>66325111</v>
      </c>
      <c r="H69" s="101"/>
      <c r="I69" s="196" t="s">
        <v>197</v>
      </c>
      <c r="J69" s="96" t="s">
        <v>1869</v>
      </c>
      <c r="K69" s="97">
        <v>21000</v>
      </c>
      <c r="L69" s="97">
        <v>21000</v>
      </c>
      <c r="M69" s="102">
        <v>21000</v>
      </c>
    </row>
    <row r="70" spans="1:13" ht="27" customHeight="1" x14ac:dyDescent="0.25">
      <c r="A70" s="466" t="s">
        <v>1720</v>
      </c>
      <c r="B70" s="467"/>
      <c r="C70" s="468" t="s">
        <v>1721</v>
      </c>
      <c r="D70" s="468"/>
      <c r="E70" s="103" t="s">
        <v>1722</v>
      </c>
      <c r="F70" s="104">
        <v>28201</v>
      </c>
      <c r="G70" s="104">
        <v>70829489</v>
      </c>
      <c r="H70" s="101"/>
      <c r="I70" s="196" t="s">
        <v>1723</v>
      </c>
      <c r="J70" s="96" t="s">
        <v>1724</v>
      </c>
      <c r="K70" s="97">
        <v>36000</v>
      </c>
      <c r="L70" s="97">
        <v>36000</v>
      </c>
      <c r="M70" s="102">
        <v>36000</v>
      </c>
    </row>
    <row r="71" spans="1:13" ht="43.5" customHeight="1" x14ac:dyDescent="0.25">
      <c r="A71" s="523" t="s">
        <v>1726</v>
      </c>
      <c r="B71" s="524"/>
      <c r="C71" s="525" t="s">
        <v>62</v>
      </c>
      <c r="D71" s="525"/>
      <c r="E71" s="118" t="s">
        <v>46</v>
      </c>
      <c r="F71" s="119" t="s">
        <v>209</v>
      </c>
      <c r="G71" s="119">
        <v>70831378</v>
      </c>
      <c r="H71" s="101"/>
      <c r="I71" s="204" t="s">
        <v>197</v>
      </c>
      <c r="J71" s="96" t="s">
        <v>1869</v>
      </c>
      <c r="K71" s="97">
        <v>21000</v>
      </c>
      <c r="L71" s="97">
        <v>21000</v>
      </c>
      <c r="M71" s="102">
        <v>21000</v>
      </c>
    </row>
    <row r="72" spans="1:13" ht="56.25" customHeight="1" x14ac:dyDescent="0.25">
      <c r="A72" s="466" t="s">
        <v>1727</v>
      </c>
      <c r="B72" s="467"/>
      <c r="C72" s="468" t="s">
        <v>84</v>
      </c>
      <c r="D72" s="468"/>
      <c r="E72" s="103" t="s">
        <v>215</v>
      </c>
      <c r="F72" s="104">
        <v>27033</v>
      </c>
      <c r="G72" s="104">
        <v>47013711</v>
      </c>
      <c r="H72" s="101"/>
      <c r="I72" s="196" t="s">
        <v>861</v>
      </c>
      <c r="J72" s="96" t="s">
        <v>1724</v>
      </c>
      <c r="K72" s="97">
        <v>8800</v>
      </c>
      <c r="L72" s="97">
        <v>8000</v>
      </c>
      <c r="M72" s="102">
        <v>8000</v>
      </c>
    </row>
    <row r="73" spans="1:13" ht="27" customHeight="1" x14ac:dyDescent="0.25">
      <c r="A73" s="466" t="s">
        <v>1728</v>
      </c>
      <c r="B73" s="467"/>
      <c r="C73" s="468" t="s">
        <v>1729</v>
      </c>
      <c r="D73" s="468"/>
      <c r="E73" s="103" t="s">
        <v>1730</v>
      </c>
      <c r="F73" s="104" t="s">
        <v>1731</v>
      </c>
      <c r="G73" s="104">
        <v>70107076</v>
      </c>
      <c r="H73" s="101"/>
      <c r="I73" s="196" t="s">
        <v>1732</v>
      </c>
      <c r="J73" s="96" t="s">
        <v>1871</v>
      </c>
      <c r="K73" s="97">
        <v>7000</v>
      </c>
      <c r="L73" s="97">
        <v>14000</v>
      </c>
      <c r="M73" s="102">
        <v>14000</v>
      </c>
    </row>
    <row r="74" spans="1:13" ht="27" customHeight="1" x14ac:dyDescent="0.25">
      <c r="A74" s="466" t="s">
        <v>1733</v>
      </c>
      <c r="B74" s="467"/>
      <c r="C74" s="468" t="s">
        <v>1734</v>
      </c>
      <c r="D74" s="468"/>
      <c r="E74" s="103" t="s">
        <v>1735</v>
      </c>
      <c r="F74" s="104">
        <v>28002</v>
      </c>
      <c r="G74" s="104">
        <v>48663808</v>
      </c>
      <c r="H74" s="101"/>
      <c r="I74" s="195" t="s">
        <v>1736</v>
      </c>
      <c r="J74" s="96">
        <v>1</v>
      </c>
      <c r="K74" s="97">
        <v>29900</v>
      </c>
      <c r="L74" s="97">
        <v>29900</v>
      </c>
      <c r="M74" s="102">
        <v>29900</v>
      </c>
    </row>
    <row r="75" spans="1:13" ht="27" customHeight="1" x14ac:dyDescent="0.25">
      <c r="A75" s="466" t="s">
        <v>73</v>
      </c>
      <c r="B75" s="467"/>
      <c r="C75" s="468" t="s">
        <v>74</v>
      </c>
      <c r="D75" s="468"/>
      <c r="E75" s="103" t="s">
        <v>58</v>
      </c>
      <c r="F75" s="104">
        <v>25801</v>
      </c>
      <c r="G75" s="104">
        <v>70846685</v>
      </c>
      <c r="H75" s="101"/>
      <c r="I75" s="196" t="s">
        <v>1737</v>
      </c>
      <c r="J75" s="96">
        <v>1</v>
      </c>
      <c r="K75" s="97">
        <v>17900</v>
      </c>
      <c r="L75" s="97">
        <v>17900</v>
      </c>
      <c r="M75" s="102">
        <v>17900</v>
      </c>
    </row>
    <row r="76" spans="1:13" ht="45" customHeight="1" x14ac:dyDescent="0.25">
      <c r="A76" s="466" t="s">
        <v>1738</v>
      </c>
      <c r="B76" s="467"/>
      <c r="C76" s="468" t="s">
        <v>1739</v>
      </c>
      <c r="D76" s="468"/>
      <c r="E76" s="103" t="s">
        <v>213</v>
      </c>
      <c r="F76" s="104" t="s">
        <v>214</v>
      </c>
      <c r="G76" s="104">
        <v>61894516</v>
      </c>
      <c r="H76" s="101"/>
      <c r="I76" s="196" t="s">
        <v>1740</v>
      </c>
      <c r="J76" s="96" t="s">
        <v>1871</v>
      </c>
      <c r="K76" s="97">
        <v>18000</v>
      </c>
      <c r="L76" s="97">
        <v>36000</v>
      </c>
      <c r="M76" s="102">
        <v>36000</v>
      </c>
    </row>
    <row r="77" spans="1:13" ht="54.75" customHeight="1" x14ac:dyDescent="0.25">
      <c r="A77" s="466" t="s">
        <v>1882</v>
      </c>
      <c r="B77" s="467"/>
      <c r="C77" s="467" t="s">
        <v>82</v>
      </c>
      <c r="D77" s="467"/>
      <c r="E77" s="114" t="s">
        <v>83</v>
      </c>
      <c r="F77" s="115" t="s">
        <v>1741</v>
      </c>
      <c r="G77" s="115">
        <v>873489</v>
      </c>
      <c r="H77" s="101"/>
      <c r="I77" s="195" t="s">
        <v>197</v>
      </c>
      <c r="J77" s="96" t="s">
        <v>1869</v>
      </c>
      <c r="K77" s="97">
        <v>20800</v>
      </c>
      <c r="L77" s="97">
        <v>20800</v>
      </c>
      <c r="M77" s="102">
        <v>20800</v>
      </c>
    </row>
    <row r="78" spans="1:13" ht="30.75" customHeight="1" x14ac:dyDescent="0.25">
      <c r="A78" s="466" t="s">
        <v>1742</v>
      </c>
      <c r="B78" s="467"/>
      <c r="C78" s="468" t="s">
        <v>88</v>
      </c>
      <c r="D78" s="468"/>
      <c r="E78" s="103" t="s">
        <v>89</v>
      </c>
      <c r="F78" s="104" t="s">
        <v>1743</v>
      </c>
      <c r="G78" s="104">
        <v>70937091</v>
      </c>
      <c r="H78" s="101"/>
      <c r="I78" s="196" t="s">
        <v>1744</v>
      </c>
      <c r="J78" s="96" t="s">
        <v>1869</v>
      </c>
      <c r="K78" s="97">
        <v>30000</v>
      </c>
      <c r="L78" s="97">
        <v>30000</v>
      </c>
      <c r="M78" s="102">
        <v>30000</v>
      </c>
    </row>
    <row r="79" spans="1:13" ht="30.75" customHeight="1" x14ac:dyDescent="0.25">
      <c r="A79" s="466" t="s">
        <v>1745</v>
      </c>
      <c r="B79" s="467"/>
      <c r="C79" s="467" t="s">
        <v>1746</v>
      </c>
      <c r="D79" s="467"/>
      <c r="E79" s="114" t="s">
        <v>1747</v>
      </c>
      <c r="F79" s="115" t="s">
        <v>1748</v>
      </c>
      <c r="G79" s="115">
        <v>71001620</v>
      </c>
      <c r="H79" s="101"/>
      <c r="I79" s="195" t="s">
        <v>1749</v>
      </c>
      <c r="J79" s="96" t="s">
        <v>1869</v>
      </c>
      <c r="K79" s="97">
        <v>14000</v>
      </c>
      <c r="L79" s="97">
        <v>14000</v>
      </c>
      <c r="M79" s="102">
        <v>14000</v>
      </c>
    </row>
    <row r="80" spans="1:13" ht="30.75" customHeight="1" x14ac:dyDescent="0.25">
      <c r="A80" s="466" t="s">
        <v>1750</v>
      </c>
      <c r="B80" s="467"/>
      <c r="C80" s="468" t="s">
        <v>1751</v>
      </c>
      <c r="D80" s="468"/>
      <c r="E80" s="103" t="s">
        <v>1752</v>
      </c>
      <c r="F80" s="104" t="s">
        <v>1753</v>
      </c>
      <c r="G80" s="104">
        <v>47003057</v>
      </c>
      <c r="H80" s="101"/>
      <c r="I80" s="196" t="s">
        <v>1754</v>
      </c>
      <c r="J80" s="96" t="s">
        <v>1869</v>
      </c>
      <c r="K80" s="97">
        <v>10000</v>
      </c>
      <c r="L80" s="97">
        <v>10000</v>
      </c>
      <c r="M80" s="102">
        <v>10000</v>
      </c>
    </row>
    <row r="81" spans="1:13" ht="30.75" customHeight="1" x14ac:dyDescent="0.25">
      <c r="A81" s="466" t="s">
        <v>1878</v>
      </c>
      <c r="B81" s="467"/>
      <c r="C81" s="467" t="s">
        <v>1879</v>
      </c>
      <c r="D81" s="467"/>
      <c r="E81" s="114" t="s">
        <v>249</v>
      </c>
      <c r="F81" s="115" t="s">
        <v>250</v>
      </c>
      <c r="G81" s="115">
        <v>750033119</v>
      </c>
      <c r="H81" s="101"/>
      <c r="I81" s="195" t="s">
        <v>1880</v>
      </c>
      <c r="J81" s="96" t="s">
        <v>1869</v>
      </c>
      <c r="K81" s="97">
        <v>7200</v>
      </c>
      <c r="L81" s="97">
        <v>7200</v>
      </c>
      <c r="M81" s="102">
        <v>7200</v>
      </c>
    </row>
    <row r="82" spans="1:13" ht="15" customHeight="1" x14ac:dyDescent="0.25">
      <c r="A82" s="463" t="s">
        <v>68</v>
      </c>
      <c r="B82" s="464"/>
      <c r="C82" s="464" t="s">
        <v>1881</v>
      </c>
      <c r="D82" s="464"/>
      <c r="E82" s="464" t="s">
        <v>69</v>
      </c>
      <c r="F82" s="465">
        <v>26601</v>
      </c>
      <c r="G82" s="469">
        <v>47511753</v>
      </c>
      <c r="H82" s="459"/>
      <c r="I82" s="196" t="s">
        <v>1725</v>
      </c>
      <c r="J82" s="96" t="s">
        <v>1869</v>
      </c>
      <c r="K82" s="97">
        <v>8000</v>
      </c>
      <c r="L82" s="97">
        <v>8000</v>
      </c>
      <c r="M82" s="513">
        <f>L82+L83</f>
        <v>11000</v>
      </c>
    </row>
    <row r="83" spans="1:13" ht="32.25" customHeight="1" thickBot="1" x14ac:dyDescent="0.3">
      <c r="A83" s="494"/>
      <c r="B83" s="495"/>
      <c r="C83" s="495"/>
      <c r="D83" s="495"/>
      <c r="E83" s="495"/>
      <c r="F83" s="496"/>
      <c r="G83" s="497"/>
      <c r="H83" s="460"/>
      <c r="I83" s="948" t="s">
        <v>195</v>
      </c>
      <c r="J83" s="304" t="s">
        <v>1869</v>
      </c>
      <c r="K83" s="120">
        <v>3000</v>
      </c>
      <c r="L83" s="120">
        <v>3000</v>
      </c>
      <c r="M83" s="551"/>
    </row>
    <row r="84" spans="1:13" ht="15.75" customHeight="1" thickBot="1" x14ac:dyDescent="0.3">
      <c r="A84" s="369" t="s">
        <v>2142</v>
      </c>
      <c r="B84" s="369"/>
      <c r="C84" s="369"/>
      <c r="D84" s="369"/>
      <c r="E84" s="369"/>
      <c r="F84" s="369"/>
      <c r="G84" s="369"/>
      <c r="H84" s="369"/>
      <c r="I84" s="369"/>
      <c r="J84" s="369"/>
      <c r="K84" s="369"/>
      <c r="L84" s="369"/>
      <c r="M84" s="369"/>
    </row>
    <row r="85" spans="1:13" ht="15.75" hidden="1" customHeight="1" x14ac:dyDescent="0.25">
      <c r="A85" s="370" t="s">
        <v>2143</v>
      </c>
      <c r="B85" s="370"/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</row>
    <row r="86" spans="1:13" ht="13.5" hidden="1" customHeight="1" thickBot="1" x14ac:dyDescent="0.3">
      <c r="A86" s="370"/>
      <c r="B86" s="370"/>
      <c r="C86" s="370"/>
      <c r="D86" s="370"/>
      <c r="E86" s="370"/>
      <c r="F86" s="370"/>
      <c r="G86" s="370"/>
      <c r="H86" s="370"/>
      <c r="I86" s="370"/>
      <c r="J86" s="370"/>
      <c r="K86" s="370"/>
      <c r="L86" s="370"/>
      <c r="M86" s="370"/>
    </row>
    <row r="87" spans="1:13" ht="15.75" hidden="1" customHeight="1" thickBot="1" x14ac:dyDescent="0.3">
      <c r="L87" s="55"/>
      <c r="M87" s="75"/>
    </row>
    <row r="88" spans="1:13" ht="15" hidden="1" customHeight="1" thickBot="1" x14ac:dyDescent="0.3">
      <c r="C88" s="310"/>
      <c r="D88" s="310"/>
      <c r="E88" s="29"/>
      <c r="F88" s="29"/>
      <c r="G88" s="29"/>
      <c r="H88" s="29"/>
      <c r="I88" s="310"/>
      <c r="J88" s="29"/>
      <c r="K88" s="29"/>
      <c r="L88" s="29"/>
      <c r="M88" s="29"/>
    </row>
    <row r="89" spans="1:13" ht="70.5" customHeight="1" thickBot="1" x14ac:dyDescent="0.3">
      <c r="A89" s="461" t="s">
        <v>1866</v>
      </c>
      <c r="B89" s="462"/>
      <c r="C89" s="977" t="s">
        <v>179</v>
      </c>
      <c r="D89" s="978"/>
      <c r="E89" s="86" t="s">
        <v>1867</v>
      </c>
      <c r="F89" s="87" t="s">
        <v>181</v>
      </c>
      <c r="G89" s="88" t="s">
        <v>182</v>
      </c>
      <c r="H89" s="89"/>
      <c r="I89" s="945" t="s">
        <v>186</v>
      </c>
      <c r="J89" s="90" t="s">
        <v>483</v>
      </c>
      <c r="K89" s="91" t="s">
        <v>1863</v>
      </c>
      <c r="L89" s="91" t="s">
        <v>2138</v>
      </c>
      <c r="M89" s="92" t="s">
        <v>490</v>
      </c>
    </row>
    <row r="90" spans="1:13" ht="44.25" customHeight="1" x14ac:dyDescent="0.25">
      <c r="A90" s="499" t="s">
        <v>283</v>
      </c>
      <c r="B90" s="498"/>
      <c r="C90" s="498" t="s">
        <v>284</v>
      </c>
      <c r="D90" s="498"/>
      <c r="E90" s="313" t="s">
        <v>281</v>
      </c>
      <c r="F90" s="314" t="s">
        <v>285</v>
      </c>
      <c r="G90" s="314">
        <v>601594</v>
      </c>
      <c r="H90" s="315"/>
      <c r="I90" s="301" t="s">
        <v>538</v>
      </c>
      <c r="J90" s="316">
        <v>1</v>
      </c>
      <c r="K90" s="317">
        <v>10014</v>
      </c>
      <c r="L90" s="317">
        <v>10000</v>
      </c>
      <c r="M90" s="318">
        <v>10000</v>
      </c>
    </row>
    <row r="91" spans="1:13" ht="39.75" customHeight="1" x14ac:dyDescent="0.25">
      <c r="A91" s="500" t="s">
        <v>539</v>
      </c>
      <c r="B91" s="404"/>
      <c r="C91" s="405" t="s">
        <v>540</v>
      </c>
      <c r="D91" s="405"/>
      <c r="E91" s="166" t="s">
        <v>251</v>
      </c>
      <c r="F91" s="167" t="s">
        <v>541</v>
      </c>
      <c r="G91" s="168">
        <v>64628205</v>
      </c>
      <c r="H91" s="31"/>
      <c r="I91" s="201" t="s">
        <v>542</v>
      </c>
      <c r="J91" s="174">
        <v>1</v>
      </c>
      <c r="K91" s="173">
        <v>20990</v>
      </c>
      <c r="L91" s="173">
        <v>20900</v>
      </c>
      <c r="M91" s="164">
        <v>20900</v>
      </c>
    </row>
    <row r="92" spans="1:13" ht="35.25" customHeight="1" x14ac:dyDescent="0.25">
      <c r="A92" s="427" t="s">
        <v>543</v>
      </c>
      <c r="B92" s="406"/>
      <c r="C92" s="406" t="s">
        <v>544</v>
      </c>
      <c r="D92" s="406"/>
      <c r="E92" s="406" t="s">
        <v>251</v>
      </c>
      <c r="F92" s="407" t="s">
        <v>273</v>
      </c>
      <c r="G92" s="430">
        <v>70999180</v>
      </c>
      <c r="H92" s="406"/>
      <c r="I92" s="201" t="s">
        <v>545</v>
      </c>
      <c r="J92" s="174">
        <v>1</v>
      </c>
      <c r="K92" s="173">
        <v>10000</v>
      </c>
      <c r="L92" s="173">
        <v>10000</v>
      </c>
      <c r="M92" s="402">
        <v>35000</v>
      </c>
    </row>
    <row r="93" spans="1:13" ht="15" customHeight="1" x14ac:dyDescent="0.25">
      <c r="A93" s="427"/>
      <c r="B93" s="406"/>
      <c r="C93" s="406"/>
      <c r="D93" s="406"/>
      <c r="E93" s="406"/>
      <c r="F93" s="407"/>
      <c r="G93" s="430"/>
      <c r="H93" s="406"/>
      <c r="I93" s="201" t="s">
        <v>546</v>
      </c>
      <c r="J93" s="174">
        <v>1</v>
      </c>
      <c r="K93" s="173">
        <v>25000</v>
      </c>
      <c r="L93" s="173">
        <v>25000</v>
      </c>
      <c r="M93" s="402"/>
    </row>
    <row r="94" spans="1:13" ht="31.5" customHeight="1" x14ac:dyDescent="0.25">
      <c r="A94" s="427" t="s">
        <v>270</v>
      </c>
      <c r="B94" s="406"/>
      <c r="C94" s="406" t="s">
        <v>547</v>
      </c>
      <c r="D94" s="406"/>
      <c r="E94" s="406" t="s">
        <v>271</v>
      </c>
      <c r="F94" s="407" t="s">
        <v>272</v>
      </c>
      <c r="G94" s="430">
        <v>47819199</v>
      </c>
      <c r="H94" s="406"/>
      <c r="I94" s="406" t="s">
        <v>548</v>
      </c>
      <c r="J94" s="430">
        <v>1</v>
      </c>
      <c r="K94" s="425">
        <v>27990</v>
      </c>
      <c r="L94" s="425">
        <v>27900</v>
      </c>
      <c r="M94" s="402">
        <v>27900</v>
      </c>
    </row>
    <row r="95" spans="1:13" ht="2.25" customHeight="1" x14ac:dyDescent="0.25">
      <c r="A95" s="427"/>
      <c r="B95" s="406"/>
      <c r="C95" s="406"/>
      <c r="D95" s="406"/>
      <c r="E95" s="406"/>
      <c r="F95" s="407"/>
      <c r="G95" s="430"/>
      <c r="H95" s="406"/>
      <c r="I95" s="406"/>
      <c r="J95" s="430"/>
      <c r="K95" s="425"/>
      <c r="L95" s="425"/>
      <c r="M95" s="402"/>
    </row>
    <row r="96" spans="1:13" ht="30" customHeight="1" x14ac:dyDescent="0.25">
      <c r="A96" s="427" t="s">
        <v>116</v>
      </c>
      <c r="B96" s="406"/>
      <c r="C96" s="406" t="s">
        <v>552</v>
      </c>
      <c r="D96" s="406"/>
      <c r="E96" s="406" t="s">
        <v>251</v>
      </c>
      <c r="F96" s="407" t="s">
        <v>257</v>
      </c>
      <c r="G96" s="428">
        <v>61989266</v>
      </c>
      <c r="H96" s="31"/>
      <c r="I96" s="201" t="s">
        <v>553</v>
      </c>
      <c r="J96" s="174">
        <v>2</v>
      </c>
      <c r="K96" s="173">
        <v>4920</v>
      </c>
      <c r="L96" s="173">
        <v>9800</v>
      </c>
      <c r="M96" s="402">
        <v>22100</v>
      </c>
    </row>
    <row r="97" spans="1:13" ht="30.75" customHeight="1" x14ac:dyDescent="0.25">
      <c r="A97" s="427"/>
      <c r="B97" s="406"/>
      <c r="C97" s="406"/>
      <c r="D97" s="406"/>
      <c r="E97" s="406"/>
      <c r="F97" s="407"/>
      <c r="G97" s="428"/>
      <c r="H97" s="31"/>
      <c r="I97" s="201" t="s">
        <v>554</v>
      </c>
      <c r="J97" s="174">
        <v>1</v>
      </c>
      <c r="K97" s="173">
        <v>12342</v>
      </c>
      <c r="L97" s="173">
        <v>12300</v>
      </c>
      <c r="M97" s="402"/>
    </row>
    <row r="98" spans="1:13" ht="30" customHeight="1" x14ac:dyDescent="0.25">
      <c r="A98" s="429" t="s">
        <v>259</v>
      </c>
      <c r="B98" s="405"/>
      <c r="C98" s="405" t="s">
        <v>260</v>
      </c>
      <c r="D98" s="405"/>
      <c r="E98" s="165" t="s">
        <v>261</v>
      </c>
      <c r="F98" s="168" t="s">
        <v>262</v>
      </c>
      <c r="G98" s="168">
        <v>47657707</v>
      </c>
      <c r="H98" s="31"/>
      <c r="I98" s="201" t="s">
        <v>263</v>
      </c>
      <c r="J98" s="174">
        <v>2</v>
      </c>
      <c r="K98" s="173">
        <v>4000</v>
      </c>
      <c r="L98" s="173">
        <v>8000</v>
      </c>
      <c r="M98" s="164">
        <v>8000</v>
      </c>
    </row>
    <row r="99" spans="1:13" ht="28.5" customHeight="1" x14ac:dyDescent="0.25">
      <c r="A99" s="458" t="s">
        <v>555</v>
      </c>
      <c r="B99" s="446"/>
      <c r="C99" s="446" t="s">
        <v>556</v>
      </c>
      <c r="D99" s="446"/>
      <c r="E99" s="177" t="s">
        <v>256</v>
      </c>
      <c r="F99" s="167" t="s">
        <v>258</v>
      </c>
      <c r="G99" s="168">
        <v>849642</v>
      </c>
      <c r="H99" s="31"/>
      <c r="I99" s="205" t="s">
        <v>197</v>
      </c>
      <c r="J99" s="174">
        <v>1</v>
      </c>
      <c r="K99" s="173">
        <v>21000</v>
      </c>
      <c r="L99" s="173">
        <v>21000</v>
      </c>
      <c r="M99" s="164">
        <v>21000</v>
      </c>
    </row>
    <row r="100" spans="1:13" ht="45" customHeight="1" x14ac:dyDescent="0.25">
      <c r="A100" s="429" t="s">
        <v>558</v>
      </c>
      <c r="B100" s="405"/>
      <c r="C100" s="405" t="s">
        <v>559</v>
      </c>
      <c r="D100" s="405"/>
      <c r="E100" s="165" t="s">
        <v>560</v>
      </c>
      <c r="F100" s="168" t="s">
        <v>561</v>
      </c>
      <c r="G100" s="168">
        <v>75026678</v>
      </c>
      <c r="H100" s="31"/>
      <c r="I100" s="205" t="s">
        <v>197</v>
      </c>
      <c r="J100" s="174">
        <v>1</v>
      </c>
      <c r="K100" s="173">
        <v>20890</v>
      </c>
      <c r="L100" s="173">
        <v>20800</v>
      </c>
      <c r="M100" s="164">
        <v>20800</v>
      </c>
    </row>
    <row r="101" spans="1:13" ht="40.5" customHeight="1" x14ac:dyDescent="0.25">
      <c r="A101" s="427" t="s">
        <v>549</v>
      </c>
      <c r="B101" s="406"/>
      <c r="C101" s="406" t="s">
        <v>550</v>
      </c>
      <c r="D101" s="406"/>
      <c r="E101" s="406" t="s">
        <v>251</v>
      </c>
      <c r="F101" s="407" t="s">
        <v>273</v>
      </c>
      <c r="G101" s="430">
        <v>601985</v>
      </c>
      <c r="H101" s="406"/>
      <c r="I101" s="201" t="s">
        <v>197</v>
      </c>
      <c r="J101" s="174">
        <v>1</v>
      </c>
      <c r="K101" s="173">
        <v>20890</v>
      </c>
      <c r="L101" s="173">
        <v>20800</v>
      </c>
      <c r="M101" s="402">
        <v>26100</v>
      </c>
    </row>
    <row r="102" spans="1:13" ht="30" customHeight="1" x14ac:dyDescent="0.25">
      <c r="A102" s="427"/>
      <c r="B102" s="406"/>
      <c r="C102" s="406"/>
      <c r="D102" s="406"/>
      <c r="E102" s="406"/>
      <c r="F102" s="407"/>
      <c r="G102" s="430"/>
      <c r="H102" s="406"/>
      <c r="I102" s="201" t="s">
        <v>551</v>
      </c>
      <c r="J102" s="174">
        <v>1</v>
      </c>
      <c r="K102" s="173">
        <v>5391</v>
      </c>
      <c r="L102" s="173">
        <v>5300</v>
      </c>
      <c r="M102" s="402"/>
    </row>
    <row r="103" spans="1:13" ht="24.75" customHeight="1" x14ac:dyDescent="0.25">
      <c r="A103" s="427" t="s">
        <v>252</v>
      </c>
      <c r="B103" s="406"/>
      <c r="C103" s="406" t="s">
        <v>253</v>
      </c>
      <c r="D103" s="406"/>
      <c r="E103" s="406" t="s">
        <v>254</v>
      </c>
      <c r="F103" s="407">
        <v>73961</v>
      </c>
      <c r="G103" s="430">
        <v>61955612</v>
      </c>
      <c r="H103" s="406"/>
      <c r="I103" s="201" t="s">
        <v>57</v>
      </c>
      <c r="J103" s="174">
        <v>1</v>
      </c>
      <c r="K103" s="173">
        <v>11000</v>
      </c>
      <c r="L103" s="173">
        <v>11000</v>
      </c>
      <c r="M103" s="402">
        <v>14500</v>
      </c>
    </row>
    <row r="104" spans="1:13" ht="27.75" customHeight="1" x14ac:dyDescent="0.25">
      <c r="A104" s="427"/>
      <c r="B104" s="406"/>
      <c r="C104" s="406"/>
      <c r="D104" s="406"/>
      <c r="E104" s="406"/>
      <c r="F104" s="407"/>
      <c r="G104" s="430"/>
      <c r="H104" s="406"/>
      <c r="I104" s="201" t="s">
        <v>557</v>
      </c>
      <c r="J104" s="174">
        <v>1</v>
      </c>
      <c r="K104" s="173">
        <v>3500</v>
      </c>
      <c r="L104" s="173">
        <v>3500</v>
      </c>
      <c r="M104" s="402"/>
    </row>
    <row r="105" spans="1:13" ht="30" customHeight="1" x14ac:dyDescent="0.25">
      <c r="A105" s="429" t="s">
        <v>573</v>
      </c>
      <c r="B105" s="405"/>
      <c r="C105" s="405" t="s">
        <v>574</v>
      </c>
      <c r="D105" s="405"/>
      <c r="E105" s="165" t="s">
        <v>276</v>
      </c>
      <c r="F105" s="168">
        <v>79201</v>
      </c>
      <c r="G105" s="168">
        <v>852805</v>
      </c>
      <c r="H105" s="31"/>
      <c r="I105" s="201" t="s">
        <v>575</v>
      </c>
      <c r="J105" s="174">
        <v>1</v>
      </c>
      <c r="K105" s="173">
        <v>34700</v>
      </c>
      <c r="L105" s="173">
        <v>34700</v>
      </c>
      <c r="M105" s="164">
        <v>34700</v>
      </c>
    </row>
    <row r="106" spans="1:13" ht="34.5" customHeight="1" x14ac:dyDescent="0.25">
      <c r="A106" s="427" t="s">
        <v>562</v>
      </c>
      <c r="B106" s="406"/>
      <c r="C106" s="406" t="s">
        <v>563</v>
      </c>
      <c r="D106" s="406"/>
      <c r="E106" s="406" t="s">
        <v>564</v>
      </c>
      <c r="F106" s="407" t="s">
        <v>561</v>
      </c>
      <c r="G106" s="430">
        <v>75026635</v>
      </c>
      <c r="H106" s="406"/>
      <c r="I106" s="205" t="s">
        <v>210</v>
      </c>
      <c r="J106" s="174">
        <v>2</v>
      </c>
      <c r="K106" s="173">
        <v>5000</v>
      </c>
      <c r="L106" s="173">
        <v>10000</v>
      </c>
      <c r="M106" s="402">
        <v>13000</v>
      </c>
    </row>
    <row r="107" spans="1:13" ht="48.75" customHeight="1" x14ac:dyDescent="0.25">
      <c r="A107" s="427"/>
      <c r="B107" s="406"/>
      <c r="C107" s="406"/>
      <c r="D107" s="406"/>
      <c r="E107" s="406"/>
      <c r="F107" s="407"/>
      <c r="G107" s="430"/>
      <c r="H107" s="406"/>
      <c r="I107" s="949" t="s">
        <v>565</v>
      </c>
      <c r="J107" s="174">
        <v>1</v>
      </c>
      <c r="K107" s="173">
        <v>3000</v>
      </c>
      <c r="L107" s="173">
        <v>3000</v>
      </c>
      <c r="M107" s="402"/>
    </row>
    <row r="108" spans="1:13" ht="84" customHeight="1" x14ac:dyDescent="0.25">
      <c r="A108" s="429" t="s">
        <v>264</v>
      </c>
      <c r="B108" s="405"/>
      <c r="C108" s="405" t="s">
        <v>582</v>
      </c>
      <c r="D108" s="405"/>
      <c r="E108" s="165" t="s">
        <v>256</v>
      </c>
      <c r="F108" s="168">
        <v>74706</v>
      </c>
      <c r="G108" s="168">
        <v>71000160</v>
      </c>
      <c r="H108" s="31"/>
      <c r="I108" s="201" t="s">
        <v>583</v>
      </c>
      <c r="J108" s="174">
        <v>1</v>
      </c>
      <c r="K108" s="173">
        <v>8000</v>
      </c>
      <c r="L108" s="173">
        <v>8000</v>
      </c>
      <c r="M108" s="164">
        <v>8000</v>
      </c>
    </row>
    <row r="109" spans="1:13" ht="47.25" customHeight="1" x14ac:dyDescent="0.25">
      <c r="A109" s="429" t="s">
        <v>587</v>
      </c>
      <c r="B109" s="405"/>
      <c r="C109" s="405" t="s">
        <v>588</v>
      </c>
      <c r="D109" s="405"/>
      <c r="E109" s="165" t="s">
        <v>589</v>
      </c>
      <c r="F109" s="168" t="s">
        <v>257</v>
      </c>
      <c r="G109" s="168">
        <v>75029839</v>
      </c>
      <c r="H109" s="31"/>
      <c r="I109" s="205" t="s">
        <v>197</v>
      </c>
      <c r="J109" s="174">
        <v>1</v>
      </c>
      <c r="K109" s="173">
        <v>20800</v>
      </c>
      <c r="L109" s="173">
        <v>20800</v>
      </c>
      <c r="M109" s="164">
        <v>20800</v>
      </c>
    </row>
    <row r="110" spans="1:13" ht="26.25" customHeight="1" x14ac:dyDescent="0.25">
      <c r="A110" s="429" t="s">
        <v>114</v>
      </c>
      <c r="B110" s="405"/>
      <c r="C110" s="405" t="s">
        <v>608</v>
      </c>
      <c r="D110" s="405"/>
      <c r="E110" s="405" t="s">
        <v>115</v>
      </c>
      <c r="F110" s="410" t="s">
        <v>257</v>
      </c>
      <c r="G110" s="410">
        <v>61989274</v>
      </c>
      <c r="H110" s="31"/>
      <c r="I110" s="201" t="s">
        <v>609</v>
      </c>
      <c r="J110" s="174">
        <v>2</v>
      </c>
      <c r="K110" s="173">
        <v>4600</v>
      </c>
      <c r="L110" s="173">
        <v>9200</v>
      </c>
      <c r="M110" s="402">
        <v>24600</v>
      </c>
    </row>
    <row r="111" spans="1:13" ht="37.5" customHeight="1" x14ac:dyDescent="0.25">
      <c r="A111" s="429"/>
      <c r="B111" s="405"/>
      <c r="C111" s="405"/>
      <c r="D111" s="405"/>
      <c r="E111" s="405"/>
      <c r="F111" s="410"/>
      <c r="G111" s="410"/>
      <c r="H111" s="31"/>
      <c r="I111" s="201" t="s">
        <v>610</v>
      </c>
      <c r="J111" s="174">
        <v>1</v>
      </c>
      <c r="K111" s="173">
        <v>8500</v>
      </c>
      <c r="L111" s="173">
        <v>8500</v>
      </c>
      <c r="M111" s="402"/>
    </row>
    <row r="112" spans="1:13" ht="15" customHeight="1" x14ac:dyDescent="0.25">
      <c r="A112" s="429"/>
      <c r="B112" s="405"/>
      <c r="C112" s="405"/>
      <c r="D112" s="405"/>
      <c r="E112" s="405"/>
      <c r="F112" s="410"/>
      <c r="G112" s="410"/>
      <c r="H112" s="31"/>
      <c r="I112" s="201" t="s">
        <v>611</v>
      </c>
      <c r="J112" s="174">
        <v>1</v>
      </c>
      <c r="K112" s="173">
        <v>6900</v>
      </c>
      <c r="L112" s="173">
        <v>6900</v>
      </c>
      <c r="M112" s="402"/>
    </row>
    <row r="113" spans="1:13" ht="15" customHeight="1" x14ac:dyDescent="0.25">
      <c r="A113" s="427" t="s">
        <v>566</v>
      </c>
      <c r="B113" s="406"/>
      <c r="C113" s="406" t="s">
        <v>567</v>
      </c>
      <c r="D113" s="406"/>
      <c r="E113" s="406" t="s">
        <v>568</v>
      </c>
      <c r="F113" s="407" t="s">
        <v>569</v>
      </c>
      <c r="G113" s="430">
        <v>61989088</v>
      </c>
      <c r="H113" s="406"/>
      <c r="I113" s="201" t="s">
        <v>570</v>
      </c>
      <c r="J113" s="174">
        <v>1</v>
      </c>
      <c r="K113" s="173">
        <v>8000</v>
      </c>
      <c r="L113" s="173">
        <v>8000</v>
      </c>
      <c r="M113" s="402">
        <v>15500</v>
      </c>
    </row>
    <row r="114" spans="1:13" ht="15" customHeight="1" x14ac:dyDescent="0.25">
      <c r="A114" s="427"/>
      <c r="B114" s="406"/>
      <c r="C114" s="406"/>
      <c r="D114" s="406"/>
      <c r="E114" s="406"/>
      <c r="F114" s="407"/>
      <c r="G114" s="430"/>
      <c r="H114" s="406"/>
      <c r="I114" s="201" t="s">
        <v>571</v>
      </c>
      <c r="J114" s="174">
        <v>1</v>
      </c>
      <c r="K114" s="173">
        <v>4500</v>
      </c>
      <c r="L114" s="173">
        <v>4500</v>
      </c>
      <c r="M114" s="402"/>
    </row>
    <row r="115" spans="1:13" ht="23.25" customHeight="1" x14ac:dyDescent="0.25">
      <c r="A115" s="427"/>
      <c r="B115" s="406"/>
      <c r="C115" s="406"/>
      <c r="D115" s="406"/>
      <c r="E115" s="406"/>
      <c r="F115" s="407"/>
      <c r="G115" s="430"/>
      <c r="H115" s="406"/>
      <c r="I115" s="201" t="s">
        <v>572</v>
      </c>
      <c r="J115" s="174">
        <v>1</v>
      </c>
      <c r="K115" s="173">
        <v>3000</v>
      </c>
      <c r="L115" s="173">
        <v>3000</v>
      </c>
      <c r="M115" s="402"/>
    </row>
    <row r="116" spans="1:13" ht="20.25" customHeight="1" x14ac:dyDescent="0.25">
      <c r="A116" s="427" t="s">
        <v>265</v>
      </c>
      <c r="B116" s="406"/>
      <c r="C116" s="406" t="s">
        <v>266</v>
      </c>
      <c r="D116" s="406"/>
      <c r="E116" s="406" t="s">
        <v>584</v>
      </c>
      <c r="F116" s="407" t="s">
        <v>267</v>
      </c>
      <c r="G116" s="428">
        <v>64628604</v>
      </c>
      <c r="H116" s="31"/>
      <c r="I116" s="201" t="s">
        <v>585</v>
      </c>
      <c r="J116" s="174">
        <v>1</v>
      </c>
      <c r="K116" s="173">
        <v>9500</v>
      </c>
      <c r="L116" s="173">
        <v>9500</v>
      </c>
      <c r="M116" s="402">
        <v>13900</v>
      </c>
    </row>
    <row r="117" spans="1:13" ht="19.5" customHeight="1" x14ac:dyDescent="0.25">
      <c r="A117" s="427"/>
      <c r="B117" s="406"/>
      <c r="C117" s="406"/>
      <c r="D117" s="406"/>
      <c r="E117" s="406"/>
      <c r="F117" s="407"/>
      <c r="G117" s="428"/>
      <c r="H117" s="31"/>
      <c r="I117" s="201" t="s">
        <v>586</v>
      </c>
      <c r="J117" s="174">
        <v>1</v>
      </c>
      <c r="K117" s="173">
        <v>4400</v>
      </c>
      <c r="L117" s="173">
        <v>4400</v>
      </c>
      <c r="M117" s="402"/>
    </row>
    <row r="118" spans="1:13" ht="18" customHeight="1" x14ac:dyDescent="0.25">
      <c r="A118" s="429" t="s">
        <v>576</v>
      </c>
      <c r="B118" s="405"/>
      <c r="C118" s="405" t="s">
        <v>577</v>
      </c>
      <c r="D118" s="405"/>
      <c r="E118" s="406" t="s">
        <v>578</v>
      </c>
      <c r="F118" s="407" t="s">
        <v>579</v>
      </c>
      <c r="G118" s="430">
        <v>73184276</v>
      </c>
      <c r="H118" s="406"/>
      <c r="I118" s="201" t="s">
        <v>580</v>
      </c>
      <c r="J118" s="174">
        <v>1</v>
      </c>
      <c r="K118" s="173">
        <v>5000</v>
      </c>
      <c r="L118" s="173">
        <v>5000</v>
      </c>
      <c r="M118" s="402">
        <v>25800</v>
      </c>
    </row>
    <row r="119" spans="1:13" ht="21.75" customHeight="1" x14ac:dyDescent="0.25">
      <c r="A119" s="429"/>
      <c r="B119" s="405"/>
      <c r="C119" s="405"/>
      <c r="D119" s="405"/>
      <c r="E119" s="406"/>
      <c r="F119" s="407"/>
      <c r="G119" s="430"/>
      <c r="H119" s="406"/>
      <c r="I119" s="201" t="s">
        <v>581</v>
      </c>
      <c r="J119" s="174">
        <v>2</v>
      </c>
      <c r="K119" s="173">
        <v>20800</v>
      </c>
      <c r="L119" s="173">
        <v>20800</v>
      </c>
      <c r="M119" s="402"/>
    </row>
    <row r="120" spans="1:13" ht="30" customHeight="1" x14ac:dyDescent="0.25">
      <c r="A120" s="429" t="s">
        <v>590</v>
      </c>
      <c r="B120" s="405"/>
      <c r="C120" s="405" t="s">
        <v>591</v>
      </c>
      <c r="D120" s="405"/>
      <c r="E120" s="165" t="s">
        <v>276</v>
      </c>
      <c r="F120" s="168" t="s">
        <v>277</v>
      </c>
      <c r="G120" s="168">
        <v>852783</v>
      </c>
      <c r="H120" s="31"/>
      <c r="I120" s="205" t="s">
        <v>197</v>
      </c>
      <c r="J120" s="174">
        <v>1</v>
      </c>
      <c r="K120" s="173">
        <v>20890</v>
      </c>
      <c r="L120" s="173">
        <v>20800</v>
      </c>
      <c r="M120" s="164">
        <v>20800</v>
      </c>
    </row>
    <row r="121" spans="1:13" ht="45.75" customHeight="1" x14ac:dyDescent="0.25">
      <c r="A121" s="429" t="s">
        <v>279</v>
      </c>
      <c r="B121" s="405"/>
      <c r="C121" s="405" t="s">
        <v>280</v>
      </c>
      <c r="D121" s="405"/>
      <c r="E121" s="165" t="s">
        <v>601</v>
      </c>
      <c r="F121" s="168" t="s">
        <v>282</v>
      </c>
      <c r="G121" s="168">
        <v>66741335</v>
      </c>
      <c r="H121" s="31"/>
      <c r="I121" s="201" t="s">
        <v>602</v>
      </c>
      <c r="J121" s="174">
        <v>2</v>
      </c>
      <c r="K121" s="173">
        <v>6000</v>
      </c>
      <c r="L121" s="173">
        <v>12000</v>
      </c>
      <c r="M121" s="164">
        <v>12000</v>
      </c>
    </row>
    <row r="122" spans="1:13" ht="45.75" customHeight="1" x14ac:dyDescent="0.25">
      <c r="A122" s="429" t="s">
        <v>268</v>
      </c>
      <c r="B122" s="405"/>
      <c r="C122" s="405" t="s">
        <v>269</v>
      </c>
      <c r="D122" s="405"/>
      <c r="E122" s="165" t="s">
        <v>254</v>
      </c>
      <c r="F122" s="168" t="s">
        <v>255</v>
      </c>
      <c r="G122" s="168">
        <v>69610126</v>
      </c>
      <c r="H122" s="31"/>
      <c r="I122" s="201" t="s">
        <v>603</v>
      </c>
      <c r="J122" s="174">
        <v>1</v>
      </c>
      <c r="K122" s="173">
        <v>11900</v>
      </c>
      <c r="L122" s="173">
        <v>11900</v>
      </c>
      <c r="M122" s="164">
        <v>11900</v>
      </c>
    </row>
    <row r="123" spans="1:13" ht="19.5" customHeight="1" x14ac:dyDescent="0.25">
      <c r="A123" s="429" t="s">
        <v>604</v>
      </c>
      <c r="B123" s="405"/>
      <c r="C123" s="405" t="s">
        <v>605</v>
      </c>
      <c r="D123" s="405"/>
      <c r="E123" s="405" t="s">
        <v>606</v>
      </c>
      <c r="F123" s="410">
        <v>73506</v>
      </c>
      <c r="G123" s="410">
        <v>63024616</v>
      </c>
      <c r="H123" s="31"/>
      <c r="I123" s="201" t="s">
        <v>197</v>
      </c>
      <c r="J123" s="174">
        <v>1</v>
      </c>
      <c r="K123" s="173">
        <v>20800</v>
      </c>
      <c r="L123" s="173">
        <v>20800</v>
      </c>
      <c r="M123" s="402">
        <v>32800</v>
      </c>
    </row>
    <row r="124" spans="1:13" ht="45.75" customHeight="1" x14ac:dyDescent="0.25">
      <c r="A124" s="429"/>
      <c r="B124" s="405"/>
      <c r="C124" s="405"/>
      <c r="D124" s="405"/>
      <c r="E124" s="405"/>
      <c r="F124" s="410"/>
      <c r="G124" s="410"/>
      <c r="H124" s="31"/>
      <c r="I124" s="201" t="s">
        <v>554</v>
      </c>
      <c r="J124" s="174">
        <v>1</v>
      </c>
      <c r="K124" s="173">
        <v>12300</v>
      </c>
      <c r="L124" s="173">
        <v>12000</v>
      </c>
      <c r="M124" s="402"/>
    </row>
    <row r="125" spans="1:13" ht="24.75" customHeight="1" x14ac:dyDescent="0.25">
      <c r="A125" s="429" t="s">
        <v>274</v>
      </c>
      <c r="B125" s="405"/>
      <c r="C125" s="405" t="s">
        <v>275</v>
      </c>
      <c r="D125" s="405"/>
      <c r="E125" s="405" t="s">
        <v>276</v>
      </c>
      <c r="F125" s="410">
        <v>79201</v>
      </c>
      <c r="G125" s="410">
        <v>60802669</v>
      </c>
      <c r="H125" s="31"/>
      <c r="I125" s="201" t="s">
        <v>607</v>
      </c>
      <c r="J125" s="174">
        <v>1</v>
      </c>
      <c r="K125" s="173">
        <v>12300</v>
      </c>
      <c r="L125" s="173">
        <v>12300</v>
      </c>
      <c r="M125" s="402">
        <v>33100</v>
      </c>
    </row>
    <row r="126" spans="1:13" ht="23.25" customHeight="1" x14ac:dyDescent="0.25">
      <c r="A126" s="429"/>
      <c r="B126" s="405"/>
      <c r="C126" s="405"/>
      <c r="D126" s="405"/>
      <c r="E126" s="405"/>
      <c r="F126" s="410"/>
      <c r="G126" s="410"/>
      <c r="H126" s="31"/>
      <c r="I126" s="201" t="s">
        <v>197</v>
      </c>
      <c r="J126" s="174">
        <v>1</v>
      </c>
      <c r="K126" s="173">
        <v>20800</v>
      </c>
      <c r="L126" s="173">
        <v>20800</v>
      </c>
      <c r="M126" s="402"/>
    </row>
    <row r="127" spans="1:13" ht="30" customHeight="1" x14ac:dyDescent="0.25">
      <c r="A127" s="429" t="s">
        <v>278</v>
      </c>
      <c r="B127" s="405"/>
      <c r="C127" s="405" t="s">
        <v>592</v>
      </c>
      <c r="D127" s="405"/>
      <c r="E127" s="165" t="s">
        <v>593</v>
      </c>
      <c r="F127" s="168" t="s">
        <v>594</v>
      </c>
      <c r="G127" s="168">
        <v>70640718</v>
      </c>
      <c r="H127" s="31"/>
      <c r="I127" s="205" t="s">
        <v>197</v>
      </c>
      <c r="J127" s="174">
        <v>1</v>
      </c>
      <c r="K127" s="173">
        <v>20800</v>
      </c>
      <c r="L127" s="173">
        <v>20800</v>
      </c>
      <c r="M127" s="164">
        <v>20800</v>
      </c>
    </row>
    <row r="128" spans="1:13" ht="16.5" customHeight="1" x14ac:dyDescent="0.25">
      <c r="A128" s="427" t="s">
        <v>595</v>
      </c>
      <c r="B128" s="406"/>
      <c r="C128" s="406" t="s">
        <v>596</v>
      </c>
      <c r="D128" s="406"/>
      <c r="E128" s="406" t="s">
        <v>597</v>
      </c>
      <c r="F128" s="407" t="s">
        <v>598</v>
      </c>
      <c r="G128" s="430">
        <v>70632090</v>
      </c>
      <c r="H128" s="406"/>
      <c r="I128" s="950" t="s">
        <v>600</v>
      </c>
      <c r="J128" s="430">
        <v>1</v>
      </c>
      <c r="K128" s="425">
        <v>12340</v>
      </c>
      <c r="L128" s="425">
        <v>12300</v>
      </c>
      <c r="M128" s="402">
        <v>30200</v>
      </c>
    </row>
    <row r="129" spans="1:13" ht="24" customHeight="1" x14ac:dyDescent="0.25">
      <c r="A129" s="427"/>
      <c r="B129" s="406"/>
      <c r="C129" s="406"/>
      <c r="D129" s="406"/>
      <c r="E129" s="406"/>
      <c r="F129" s="407"/>
      <c r="G129" s="430"/>
      <c r="H129" s="406"/>
      <c r="I129" s="950"/>
      <c r="J129" s="430"/>
      <c r="K129" s="425"/>
      <c r="L129" s="425"/>
      <c r="M129" s="402"/>
    </row>
    <row r="130" spans="1:13" ht="45.75" thickBot="1" x14ac:dyDescent="0.3">
      <c r="A130" s="454"/>
      <c r="B130" s="455"/>
      <c r="C130" s="455"/>
      <c r="D130" s="455"/>
      <c r="E130" s="455"/>
      <c r="F130" s="456"/>
      <c r="G130" s="457"/>
      <c r="H130" s="455"/>
      <c r="I130" s="951" t="s">
        <v>599</v>
      </c>
      <c r="J130" s="311">
        <v>1</v>
      </c>
      <c r="K130" s="131">
        <v>17980</v>
      </c>
      <c r="L130" s="131">
        <v>17900</v>
      </c>
      <c r="M130" s="426"/>
    </row>
    <row r="131" spans="1:13" ht="15.75" thickBot="1" x14ac:dyDescent="0.3">
      <c r="A131" s="533" t="s">
        <v>1865</v>
      </c>
      <c r="B131" s="534"/>
      <c r="C131" s="534"/>
      <c r="D131" s="534"/>
      <c r="E131" s="534"/>
      <c r="F131" s="534"/>
      <c r="G131" s="534"/>
      <c r="H131" s="534"/>
      <c r="I131" s="534"/>
      <c r="J131" s="534"/>
      <c r="K131" s="534"/>
      <c r="L131" s="534"/>
      <c r="M131" s="312">
        <f>SUM(M90:M130)</f>
        <v>524200</v>
      </c>
    </row>
    <row r="132" spans="1:13" ht="15.75" thickTop="1" x14ac:dyDescent="0.25">
      <c r="L132" s="55"/>
      <c r="M132" s="75"/>
    </row>
    <row r="133" spans="1:13" ht="15.75" thickBot="1" x14ac:dyDescent="0.3"/>
    <row r="134" spans="1:13" ht="45" hidden="1" customHeight="1" thickTop="1" thickBot="1" x14ac:dyDescent="0.3">
      <c r="A134" s="371" t="s">
        <v>2144</v>
      </c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3"/>
    </row>
    <row r="135" spans="1:13" ht="86.25" customHeight="1" thickBot="1" x14ac:dyDescent="0.3">
      <c r="A135" s="535" t="s">
        <v>1866</v>
      </c>
      <c r="B135" s="536"/>
      <c r="C135" s="979" t="s">
        <v>179</v>
      </c>
      <c r="D135" s="979"/>
      <c r="E135" s="327" t="s">
        <v>1867</v>
      </c>
      <c r="F135" s="328" t="s">
        <v>181</v>
      </c>
      <c r="G135" s="329" t="s">
        <v>182</v>
      </c>
      <c r="H135" s="330"/>
      <c r="I135" s="952" t="s">
        <v>186</v>
      </c>
      <c r="J135" s="331" t="s">
        <v>483</v>
      </c>
      <c r="K135" s="332" t="s">
        <v>1863</v>
      </c>
      <c r="L135" s="332" t="s">
        <v>2138</v>
      </c>
      <c r="M135" s="333" t="s">
        <v>490</v>
      </c>
    </row>
    <row r="136" spans="1:13" ht="57" customHeight="1" x14ac:dyDescent="0.25">
      <c r="A136" s="451" t="s">
        <v>612</v>
      </c>
      <c r="B136" s="417"/>
      <c r="C136" s="417" t="s">
        <v>613</v>
      </c>
      <c r="D136" s="417"/>
      <c r="E136" s="322" t="s">
        <v>123</v>
      </c>
      <c r="F136" s="323" t="s">
        <v>127</v>
      </c>
      <c r="G136" s="323">
        <v>46773495</v>
      </c>
      <c r="H136" s="324"/>
      <c r="I136" s="321" t="s">
        <v>614</v>
      </c>
      <c r="J136" s="325">
        <v>1</v>
      </c>
      <c r="K136" s="326">
        <v>12000</v>
      </c>
      <c r="L136" s="326">
        <v>12000</v>
      </c>
      <c r="M136" s="334">
        <v>12000</v>
      </c>
    </row>
    <row r="137" spans="1:13" ht="25.5" customHeight="1" x14ac:dyDescent="0.25">
      <c r="A137" s="447" t="s">
        <v>134</v>
      </c>
      <c r="B137" s="416"/>
      <c r="C137" s="416" t="s">
        <v>135</v>
      </c>
      <c r="D137" s="416"/>
      <c r="E137" s="416" t="s">
        <v>136</v>
      </c>
      <c r="F137" s="390">
        <v>43931</v>
      </c>
      <c r="G137" s="400">
        <v>61357286</v>
      </c>
      <c r="H137" s="450"/>
      <c r="I137" s="203" t="s">
        <v>615</v>
      </c>
      <c r="J137" s="171">
        <v>1</v>
      </c>
      <c r="K137" s="172">
        <v>6000</v>
      </c>
      <c r="L137" s="172">
        <v>6000</v>
      </c>
      <c r="M137" s="420">
        <v>13000</v>
      </c>
    </row>
    <row r="138" spans="1:13" ht="21.75" customHeight="1" x14ac:dyDescent="0.25">
      <c r="A138" s="447"/>
      <c r="B138" s="416"/>
      <c r="C138" s="416"/>
      <c r="D138" s="416"/>
      <c r="E138" s="416"/>
      <c r="F138" s="390"/>
      <c r="G138" s="400"/>
      <c r="H138" s="450"/>
      <c r="I138" s="203" t="s">
        <v>616</v>
      </c>
      <c r="J138" s="171">
        <v>1</v>
      </c>
      <c r="K138" s="172">
        <v>7000</v>
      </c>
      <c r="L138" s="172">
        <v>7000</v>
      </c>
      <c r="M138" s="420"/>
    </row>
    <row r="139" spans="1:13" ht="27.75" customHeight="1" x14ac:dyDescent="0.25">
      <c r="A139" s="447" t="s">
        <v>664</v>
      </c>
      <c r="B139" s="416"/>
      <c r="C139" s="416" t="s">
        <v>665</v>
      </c>
      <c r="D139" s="416"/>
      <c r="E139" s="416" t="s">
        <v>666</v>
      </c>
      <c r="F139" s="390">
        <v>43201</v>
      </c>
      <c r="G139" s="400">
        <v>70698414</v>
      </c>
      <c r="H139" s="450"/>
      <c r="I139" s="203" t="s">
        <v>667</v>
      </c>
      <c r="J139" s="171">
        <v>1</v>
      </c>
      <c r="K139" s="172">
        <v>6900</v>
      </c>
      <c r="L139" s="172">
        <v>6900</v>
      </c>
      <c r="M139" s="420">
        <v>9400</v>
      </c>
    </row>
    <row r="140" spans="1:13" ht="30" customHeight="1" x14ac:dyDescent="0.25">
      <c r="A140" s="447"/>
      <c r="B140" s="416"/>
      <c r="C140" s="416"/>
      <c r="D140" s="416"/>
      <c r="E140" s="416"/>
      <c r="F140" s="390"/>
      <c r="G140" s="400"/>
      <c r="H140" s="450"/>
      <c r="I140" s="203" t="s">
        <v>668</v>
      </c>
      <c r="J140" s="171">
        <v>1</v>
      </c>
      <c r="K140" s="172">
        <v>2500</v>
      </c>
      <c r="L140" s="172">
        <v>2500</v>
      </c>
      <c r="M140" s="420"/>
    </row>
    <row r="141" spans="1:13" ht="30" customHeight="1" x14ac:dyDescent="0.25">
      <c r="A141" s="424" t="s">
        <v>617</v>
      </c>
      <c r="B141" s="394"/>
      <c r="C141" s="394" t="s">
        <v>120</v>
      </c>
      <c r="D141" s="394"/>
      <c r="E141" s="170" t="s">
        <v>121</v>
      </c>
      <c r="F141" s="161" t="s">
        <v>2150</v>
      </c>
      <c r="G141" s="161">
        <v>63125382</v>
      </c>
      <c r="H141" s="178"/>
      <c r="I141" s="203" t="s">
        <v>618</v>
      </c>
      <c r="J141" s="171">
        <v>1</v>
      </c>
      <c r="K141" s="172">
        <v>11000</v>
      </c>
      <c r="L141" s="172">
        <v>11000</v>
      </c>
      <c r="M141" s="335">
        <v>11000</v>
      </c>
    </row>
    <row r="142" spans="1:13" ht="30" customHeight="1" x14ac:dyDescent="0.25">
      <c r="A142" s="424" t="s">
        <v>620</v>
      </c>
      <c r="B142" s="394"/>
      <c r="C142" s="394" t="s">
        <v>621</v>
      </c>
      <c r="D142" s="394"/>
      <c r="E142" s="416" t="s">
        <v>128</v>
      </c>
      <c r="F142" s="390">
        <v>43601</v>
      </c>
      <c r="G142" s="400">
        <v>47324295</v>
      </c>
      <c r="H142" s="450"/>
      <c r="I142" s="213" t="s">
        <v>197</v>
      </c>
      <c r="J142" s="171">
        <v>1</v>
      </c>
      <c r="K142" s="172">
        <v>20800</v>
      </c>
      <c r="L142" s="172">
        <v>20800</v>
      </c>
      <c r="M142" s="420">
        <v>27400</v>
      </c>
    </row>
    <row r="143" spans="1:13" ht="30" customHeight="1" x14ac:dyDescent="0.25">
      <c r="A143" s="424"/>
      <c r="B143" s="394"/>
      <c r="C143" s="394"/>
      <c r="D143" s="394"/>
      <c r="E143" s="416"/>
      <c r="F143" s="390"/>
      <c r="G143" s="400"/>
      <c r="H143" s="450"/>
      <c r="I143" s="203" t="s">
        <v>622</v>
      </c>
      <c r="J143" s="171">
        <v>1</v>
      </c>
      <c r="K143" s="172">
        <v>3300</v>
      </c>
      <c r="L143" s="172">
        <v>6600</v>
      </c>
      <c r="M143" s="420"/>
    </row>
    <row r="144" spans="1:13" ht="45" customHeight="1" x14ac:dyDescent="0.25">
      <c r="A144" s="424" t="s">
        <v>331</v>
      </c>
      <c r="B144" s="394"/>
      <c r="C144" s="394" t="s">
        <v>332</v>
      </c>
      <c r="D144" s="394"/>
      <c r="E144" s="170" t="s">
        <v>121</v>
      </c>
      <c r="F144" s="161" t="s">
        <v>2151</v>
      </c>
      <c r="G144" s="161">
        <v>49872559</v>
      </c>
      <c r="H144" s="178"/>
      <c r="I144" s="203" t="s">
        <v>619</v>
      </c>
      <c r="J144" s="171">
        <v>1</v>
      </c>
      <c r="K144" s="172">
        <v>17000</v>
      </c>
      <c r="L144" s="172">
        <v>17000</v>
      </c>
      <c r="M144" s="335">
        <v>17000</v>
      </c>
    </row>
    <row r="145" spans="1:13" ht="45.75" customHeight="1" x14ac:dyDescent="0.25">
      <c r="A145" s="424" t="s">
        <v>687</v>
      </c>
      <c r="B145" s="394"/>
      <c r="C145" s="394" t="s">
        <v>688</v>
      </c>
      <c r="D145" s="394"/>
      <c r="E145" s="170" t="s">
        <v>411</v>
      </c>
      <c r="F145" s="161" t="s">
        <v>2147</v>
      </c>
      <c r="G145" s="161">
        <v>72742003</v>
      </c>
      <c r="H145" s="178"/>
      <c r="I145" s="203" t="s">
        <v>689</v>
      </c>
      <c r="J145" s="171">
        <v>1</v>
      </c>
      <c r="K145" s="172">
        <v>12900</v>
      </c>
      <c r="L145" s="172">
        <v>12900</v>
      </c>
      <c r="M145" s="335">
        <v>12900</v>
      </c>
    </row>
    <row r="146" spans="1:13" ht="45" customHeight="1" x14ac:dyDescent="0.25">
      <c r="A146" s="424" t="s">
        <v>623</v>
      </c>
      <c r="B146" s="394"/>
      <c r="C146" s="394" t="s">
        <v>624</v>
      </c>
      <c r="D146" s="394"/>
      <c r="E146" s="170" t="s">
        <v>625</v>
      </c>
      <c r="F146" s="161" t="s">
        <v>2148</v>
      </c>
      <c r="G146" s="161">
        <v>60275871</v>
      </c>
      <c r="H146" s="178"/>
      <c r="I146" s="213" t="s">
        <v>197</v>
      </c>
      <c r="J146" s="171">
        <v>1</v>
      </c>
      <c r="K146" s="172">
        <v>20800</v>
      </c>
      <c r="L146" s="172">
        <v>20800</v>
      </c>
      <c r="M146" s="335">
        <v>20800</v>
      </c>
    </row>
    <row r="147" spans="1:13" ht="60" customHeight="1" x14ac:dyDescent="0.25">
      <c r="A147" s="424" t="s">
        <v>626</v>
      </c>
      <c r="B147" s="394"/>
      <c r="C147" s="394" t="s">
        <v>129</v>
      </c>
      <c r="D147" s="394"/>
      <c r="E147" s="170" t="s">
        <v>130</v>
      </c>
      <c r="F147" s="161" t="s">
        <v>2149</v>
      </c>
      <c r="G147" s="161">
        <v>832502</v>
      </c>
      <c r="H147" s="178"/>
      <c r="I147" s="203" t="s">
        <v>627</v>
      </c>
      <c r="J147" s="171">
        <v>1</v>
      </c>
      <c r="K147" s="172">
        <v>15500</v>
      </c>
      <c r="L147" s="172">
        <v>15500</v>
      </c>
      <c r="M147" s="335">
        <v>15500</v>
      </c>
    </row>
    <row r="148" spans="1:13" ht="44.25" customHeight="1" x14ac:dyDescent="0.25">
      <c r="A148" s="424" t="s">
        <v>628</v>
      </c>
      <c r="B148" s="394"/>
      <c r="C148" s="394" t="s">
        <v>629</v>
      </c>
      <c r="D148" s="394"/>
      <c r="E148" s="170" t="s">
        <v>359</v>
      </c>
      <c r="F148" s="161" t="s">
        <v>2145</v>
      </c>
      <c r="G148" s="161">
        <v>60232722</v>
      </c>
      <c r="H148" s="178"/>
      <c r="I148" s="213" t="s">
        <v>197</v>
      </c>
      <c r="J148" s="171">
        <v>1</v>
      </c>
      <c r="K148" s="172">
        <v>20800</v>
      </c>
      <c r="L148" s="172">
        <v>20800</v>
      </c>
      <c r="M148" s="335">
        <v>20800</v>
      </c>
    </row>
    <row r="149" spans="1:13" ht="30.75" customHeight="1" x14ac:dyDescent="0.25">
      <c r="A149" s="424" t="s">
        <v>630</v>
      </c>
      <c r="B149" s="394"/>
      <c r="C149" s="394" t="s">
        <v>631</v>
      </c>
      <c r="D149" s="394"/>
      <c r="E149" s="170" t="s">
        <v>124</v>
      </c>
      <c r="F149" s="161" t="s">
        <v>125</v>
      </c>
      <c r="G149" s="161">
        <v>46069771</v>
      </c>
      <c r="H149" s="178"/>
      <c r="I149" s="203" t="s">
        <v>632</v>
      </c>
      <c r="J149" s="171">
        <v>1</v>
      </c>
      <c r="K149" s="172">
        <v>15200</v>
      </c>
      <c r="L149" s="172">
        <v>15200</v>
      </c>
      <c r="M149" s="335">
        <v>15200</v>
      </c>
    </row>
    <row r="150" spans="1:13" ht="60" customHeight="1" x14ac:dyDescent="0.25">
      <c r="A150" s="424" t="s">
        <v>633</v>
      </c>
      <c r="B150" s="394"/>
      <c r="C150" s="394" t="s">
        <v>634</v>
      </c>
      <c r="D150" s="394"/>
      <c r="E150" s="170" t="s">
        <v>124</v>
      </c>
      <c r="F150" s="161" t="s">
        <v>125</v>
      </c>
      <c r="G150" s="161">
        <v>65650808</v>
      </c>
      <c r="H150" s="178"/>
      <c r="I150" s="203" t="s">
        <v>78</v>
      </c>
      <c r="J150" s="171">
        <v>1</v>
      </c>
      <c r="K150" s="172">
        <v>6600</v>
      </c>
      <c r="L150" s="172">
        <v>6600</v>
      </c>
      <c r="M150" s="335">
        <v>6600</v>
      </c>
    </row>
    <row r="151" spans="1:13" ht="30.75" customHeight="1" x14ac:dyDescent="0.25">
      <c r="A151" s="424" t="s">
        <v>635</v>
      </c>
      <c r="B151" s="394"/>
      <c r="C151" s="394" t="s">
        <v>636</v>
      </c>
      <c r="D151" s="394"/>
      <c r="E151" s="170" t="s">
        <v>637</v>
      </c>
      <c r="F151" s="161" t="s">
        <v>2146</v>
      </c>
      <c r="G151" s="161">
        <v>72744120</v>
      </c>
      <c r="H151" s="178"/>
      <c r="I151" s="213" t="s">
        <v>197</v>
      </c>
      <c r="J151" s="171">
        <v>1</v>
      </c>
      <c r="K151" s="172">
        <v>20000</v>
      </c>
      <c r="L151" s="172">
        <v>20000</v>
      </c>
      <c r="M151" s="335">
        <v>20000</v>
      </c>
    </row>
    <row r="152" spans="1:13" ht="60" customHeight="1" x14ac:dyDescent="0.25">
      <c r="A152" s="424" t="s">
        <v>638</v>
      </c>
      <c r="B152" s="394"/>
      <c r="C152" s="394" t="s">
        <v>639</v>
      </c>
      <c r="D152" s="394"/>
      <c r="E152" s="169" t="s">
        <v>131</v>
      </c>
      <c r="F152" s="159">
        <v>40747</v>
      </c>
      <c r="G152" s="161">
        <v>72742097</v>
      </c>
      <c r="H152" s="178"/>
      <c r="I152" s="203" t="s">
        <v>640</v>
      </c>
      <c r="J152" s="171">
        <v>1</v>
      </c>
      <c r="K152" s="123">
        <v>12000</v>
      </c>
      <c r="L152" s="123">
        <v>12000</v>
      </c>
      <c r="M152" s="336">
        <v>12000</v>
      </c>
    </row>
    <row r="153" spans="1:13" ht="15" customHeight="1" x14ac:dyDescent="0.25">
      <c r="A153" s="424" t="s">
        <v>641</v>
      </c>
      <c r="B153" s="394"/>
      <c r="C153" s="394" t="s">
        <v>643</v>
      </c>
      <c r="D153" s="394"/>
      <c r="E153" s="170" t="s">
        <v>644</v>
      </c>
      <c r="F153" s="161">
        <v>40502</v>
      </c>
      <c r="G153" s="161">
        <v>71009485</v>
      </c>
      <c r="H153" s="178"/>
      <c r="I153" s="203" t="s">
        <v>645</v>
      </c>
      <c r="J153" s="171">
        <v>1</v>
      </c>
      <c r="K153" s="172">
        <v>3000</v>
      </c>
      <c r="L153" s="172">
        <v>3000</v>
      </c>
      <c r="M153" s="335">
        <v>3000</v>
      </c>
    </row>
    <row r="154" spans="1:13" ht="30" customHeight="1" x14ac:dyDescent="0.25">
      <c r="A154" s="424" t="s">
        <v>646</v>
      </c>
      <c r="B154" s="394"/>
      <c r="C154" s="394" t="s">
        <v>642</v>
      </c>
      <c r="D154" s="394"/>
      <c r="E154" s="170" t="s">
        <v>122</v>
      </c>
      <c r="F154" s="161">
        <v>44001</v>
      </c>
      <c r="G154" s="161">
        <v>49123891</v>
      </c>
      <c r="H154" s="178"/>
      <c r="I154" s="203" t="s">
        <v>647</v>
      </c>
      <c r="J154" s="124">
        <v>1</v>
      </c>
      <c r="K154" s="125">
        <v>7800</v>
      </c>
      <c r="L154" s="125">
        <v>7800</v>
      </c>
      <c r="M154" s="337">
        <v>7800</v>
      </c>
    </row>
    <row r="155" spans="1:13" ht="23.25" customHeight="1" x14ac:dyDescent="0.25">
      <c r="A155" s="447" t="s">
        <v>648</v>
      </c>
      <c r="B155" s="416"/>
      <c r="C155" s="416" t="s">
        <v>649</v>
      </c>
      <c r="D155" s="416"/>
      <c r="E155" s="416" t="s">
        <v>625</v>
      </c>
      <c r="F155" s="390">
        <v>43801</v>
      </c>
      <c r="G155" s="400">
        <v>46764593</v>
      </c>
      <c r="H155" s="450"/>
      <c r="I155" s="394" t="s">
        <v>650</v>
      </c>
      <c r="J155" s="422">
        <v>1</v>
      </c>
      <c r="K155" s="423">
        <v>39500</v>
      </c>
      <c r="L155" s="423">
        <v>39500</v>
      </c>
      <c r="M155" s="420">
        <v>39500</v>
      </c>
    </row>
    <row r="156" spans="1:13" ht="23.25" customHeight="1" x14ac:dyDescent="0.25">
      <c r="A156" s="447"/>
      <c r="B156" s="416"/>
      <c r="C156" s="416"/>
      <c r="D156" s="416"/>
      <c r="E156" s="416"/>
      <c r="F156" s="390"/>
      <c r="G156" s="400"/>
      <c r="H156" s="450"/>
      <c r="I156" s="394"/>
      <c r="J156" s="422"/>
      <c r="K156" s="423"/>
      <c r="L156" s="423"/>
      <c r="M156" s="420"/>
    </row>
    <row r="157" spans="1:13" ht="44.25" customHeight="1" x14ac:dyDescent="0.25">
      <c r="A157" s="424" t="s">
        <v>651</v>
      </c>
      <c r="B157" s="394"/>
      <c r="C157" s="394" t="s">
        <v>652</v>
      </c>
      <c r="D157" s="394"/>
      <c r="E157" s="170" t="s">
        <v>653</v>
      </c>
      <c r="F157" s="161">
        <v>43905</v>
      </c>
      <c r="G157" s="161">
        <v>61357472</v>
      </c>
      <c r="H157" s="178"/>
      <c r="I157" s="203" t="s">
        <v>654</v>
      </c>
      <c r="J157" s="178">
        <v>1</v>
      </c>
      <c r="K157" s="123">
        <v>30300</v>
      </c>
      <c r="L157" s="123">
        <v>30300</v>
      </c>
      <c r="M157" s="336">
        <v>30300</v>
      </c>
    </row>
    <row r="158" spans="1:13" ht="44.25" customHeight="1" x14ac:dyDescent="0.25">
      <c r="A158" s="424" t="s">
        <v>333</v>
      </c>
      <c r="B158" s="394"/>
      <c r="C158" s="394" t="s">
        <v>334</v>
      </c>
      <c r="D158" s="394"/>
      <c r="E158" s="170" t="s">
        <v>122</v>
      </c>
      <c r="F158" s="161">
        <v>44001</v>
      </c>
      <c r="G158" s="161">
        <v>61357405</v>
      </c>
      <c r="H158" s="178"/>
      <c r="I158" s="203" t="s">
        <v>655</v>
      </c>
      <c r="J158" s="171">
        <v>1</v>
      </c>
      <c r="K158" s="172">
        <v>5500</v>
      </c>
      <c r="L158" s="172">
        <v>5500</v>
      </c>
      <c r="M158" s="335">
        <v>5500</v>
      </c>
    </row>
    <row r="159" spans="1:13" ht="44.25" customHeight="1" x14ac:dyDescent="0.25">
      <c r="A159" s="424" t="s">
        <v>656</v>
      </c>
      <c r="B159" s="394"/>
      <c r="C159" s="394" t="s">
        <v>657</v>
      </c>
      <c r="D159" s="394"/>
      <c r="E159" s="170" t="s">
        <v>658</v>
      </c>
      <c r="F159" s="161">
        <v>43521</v>
      </c>
      <c r="G159" s="161">
        <v>70982210</v>
      </c>
      <c r="H159" s="178"/>
      <c r="I159" s="203" t="s">
        <v>659</v>
      </c>
      <c r="J159" s="171">
        <v>2</v>
      </c>
      <c r="K159" s="172">
        <v>3800</v>
      </c>
      <c r="L159" s="172">
        <v>7600</v>
      </c>
      <c r="M159" s="335">
        <v>7600</v>
      </c>
    </row>
    <row r="160" spans="1:13" ht="44.25" customHeight="1" x14ac:dyDescent="0.25">
      <c r="A160" s="424" t="s">
        <v>660</v>
      </c>
      <c r="B160" s="394"/>
      <c r="C160" s="394" t="s">
        <v>661</v>
      </c>
      <c r="D160" s="394"/>
      <c r="E160" s="170" t="s">
        <v>662</v>
      </c>
      <c r="F160" s="161">
        <v>43546</v>
      </c>
      <c r="G160" s="161">
        <v>70882762</v>
      </c>
      <c r="H160" s="178"/>
      <c r="I160" s="203" t="s">
        <v>663</v>
      </c>
      <c r="J160" s="171">
        <v>1</v>
      </c>
      <c r="K160" s="172">
        <v>8900</v>
      </c>
      <c r="L160" s="172">
        <v>8900</v>
      </c>
      <c r="M160" s="335">
        <v>8900</v>
      </c>
    </row>
    <row r="161" spans="1:14" ht="36" customHeight="1" x14ac:dyDescent="0.25">
      <c r="A161" s="424" t="s">
        <v>132</v>
      </c>
      <c r="B161" s="394"/>
      <c r="C161" s="394" t="s">
        <v>133</v>
      </c>
      <c r="D161" s="394"/>
      <c r="E161" s="170" t="s">
        <v>119</v>
      </c>
      <c r="F161" s="161">
        <v>43001</v>
      </c>
      <c r="G161" s="161">
        <v>46789731</v>
      </c>
      <c r="H161" s="178"/>
      <c r="I161" s="203" t="s">
        <v>669</v>
      </c>
      <c r="J161" s="171">
        <v>3</v>
      </c>
      <c r="K161" s="172">
        <v>4800</v>
      </c>
      <c r="L161" s="172">
        <v>14400</v>
      </c>
      <c r="M161" s="335">
        <v>14400</v>
      </c>
    </row>
    <row r="162" spans="1:14" ht="44.25" customHeight="1" x14ac:dyDescent="0.25">
      <c r="A162" s="424" t="s">
        <v>670</v>
      </c>
      <c r="B162" s="394"/>
      <c r="C162" s="394" t="s">
        <v>671</v>
      </c>
      <c r="D162" s="394"/>
      <c r="E162" s="170" t="s">
        <v>119</v>
      </c>
      <c r="F162" s="161">
        <v>43004</v>
      </c>
      <c r="G162" s="161">
        <v>46789791</v>
      </c>
      <c r="H162" s="178"/>
      <c r="I162" s="203" t="s">
        <v>672</v>
      </c>
      <c r="J162" s="171">
        <v>2</v>
      </c>
      <c r="K162" s="172">
        <v>4900</v>
      </c>
      <c r="L162" s="172">
        <v>9800</v>
      </c>
      <c r="M162" s="335">
        <v>9800</v>
      </c>
    </row>
    <row r="163" spans="1:14" ht="44.25" customHeight="1" x14ac:dyDescent="0.25">
      <c r="A163" s="424" t="s">
        <v>673</v>
      </c>
      <c r="B163" s="394"/>
      <c r="C163" s="394" t="s">
        <v>674</v>
      </c>
      <c r="D163" s="394"/>
      <c r="E163" s="170" t="s">
        <v>675</v>
      </c>
      <c r="F163" s="161">
        <v>43155</v>
      </c>
      <c r="G163" s="161">
        <v>46790055</v>
      </c>
      <c r="H163" s="178"/>
      <c r="I163" s="203" t="s">
        <v>197</v>
      </c>
      <c r="J163" s="171">
        <v>1</v>
      </c>
      <c r="K163" s="172">
        <v>20000</v>
      </c>
      <c r="L163" s="172">
        <v>20000</v>
      </c>
      <c r="M163" s="335">
        <v>20000</v>
      </c>
    </row>
    <row r="164" spans="1:14" ht="44.25" customHeight="1" x14ac:dyDescent="0.25">
      <c r="A164" s="424" t="s">
        <v>676</v>
      </c>
      <c r="B164" s="394"/>
      <c r="C164" s="394" t="s">
        <v>677</v>
      </c>
      <c r="D164" s="394"/>
      <c r="E164" s="170" t="s">
        <v>126</v>
      </c>
      <c r="F164" s="161">
        <v>41108</v>
      </c>
      <c r="G164" s="161">
        <v>72741759</v>
      </c>
      <c r="H164" s="178"/>
      <c r="I164" s="203" t="s">
        <v>195</v>
      </c>
      <c r="J164" s="171">
        <v>1</v>
      </c>
      <c r="K164" s="172">
        <v>3200</v>
      </c>
      <c r="L164" s="172">
        <v>3200</v>
      </c>
      <c r="M164" s="335">
        <v>3200</v>
      </c>
    </row>
    <row r="165" spans="1:14" ht="44.25" customHeight="1" x14ac:dyDescent="0.25">
      <c r="A165" s="424" t="s">
        <v>678</v>
      </c>
      <c r="B165" s="394"/>
      <c r="C165" s="394" t="s">
        <v>679</v>
      </c>
      <c r="D165" s="394"/>
      <c r="E165" s="170" t="s">
        <v>121</v>
      </c>
      <c r="F165" s="161">
        <v>43401</v>
      </c>
      <c r="G165" s="161">
        <v>47326409</v>
      </c>
      <c r="H165" s="178"/>
      <c r="I165" s="203" t="s">
        <v>680</v>
      </c>
      <c r="J165" s="171">
        <v>1</v>
      </c>
      <c r="K165" s="172">
        <v>30000</v>
      </c>
      <c r="L165" s="172">
        <v>30000</v>
      </c>
      <c r="M165" s="335">
        <v>30000</v>
      </c>
    </row>
    <row r="166" spans="1:14" ht="31.5" customHeight="1" x14ac:dyDescent="0.25">
      <c r="A166" s="447" t="s">
        <v>681</v>
      </c>
      <c r="B166" s="416"/>
      <c r="C166" s="416" t="s">
        <v>682</v>
      </c>
      <c r="D166" s="416"/>
      <c r="E166" s="413" t="s">
        <v>683</v>
      </c>
      <c r="F166" s="395">
        <v>41185</v>
      </c>
      <c r="G166" s="395">
        <v>72744197</v>
      </c>
      <c r="H166" s="418"/>
      <c r="I166" s="203" t="s">
        <v>684</v>
      </c>
      <c r="J166" s="171">
        <v>1</v>
      </c>
      <c r="K166" s="172">
        <v>4300</v>
      </c>
      <c r="L166" s="172">
        <v>4300</v>
      </c>
      <c r="M166" s="420">
        <v>12700</v>
      </c>
    </row>
    <row r="167" spans="1:14" x14ac:dyDescent="0.25">
      <c r="A167" s="447"/>
      <c r="B167" s="416"/>
      <c r="C167" s="416"/>
      <c r="D167" s="416"/>
      <c r="E167" s="413"/>
      <c r="F167" s="395"/>
      <c r="G167" s="395"/>
      <c r="H167" s="418"/>
      <c r="I167" s="203" t="s">
        <v>685</v>
      </c>
      <c r="J167" s="171">
        <v>1</v>
      </c>
      <c r="K167" s="172">
        <v>4500</v>
      </c>
      <c r="L167" s="172">
        <v>4500</v>
      </c>
      <c r="M167" s="420"/>
    </row>
    <row r="168" spans="1:14" ht="15.75" thickBot="1" x14ac:dyDescent="0.3">
      <c r="A168" s="448"/>
      <c r="B168" s="449"/>
      <c r="C168" s="449"/>
      <c r="D168" s="449"/>
      <c r="E168" s="414"/>
      <c r="F168" s="415"/>
      <c r="G168" s="415"/>
      <c r="H168" s="419"/>
      <c r="I168" s="953" t="s">
        <v>686</v>
      </c>
      <c r="J168" s="319">
        <v>1</v>
      </c>
      <c r="K168" s="320">
        <v>3900</v>
      </c>
      <c r="L168" s="320">
        <v>3900</v>
      </c>
      <c r="M168" s="421"/>
    </row>
    <row r="169" spans="1:14" ht="15.75" thickBot="1" x14ac:dyDescent="0.3">
      <c r="A169" s="537" t="s">
        <v>1865</v>
      </c>
      <c r="B169" s="538"/>
      <c r="C169" s="538"/>
      <c r="D169" s="538"/>
      <c r="E169" s="538"/>
      <c r="F169" s="538"/>
      <c r="G169" s="538"/>
      <c r="H169" s="538"/>
      <c r="I169" s="538"/>
      <c r="J169" s="538"/>
      <c r="K169" s="538"/>
      <c r="L169" s="538"/>
      <c r="M169" s="93">
        <f>SUM(M136:M168)</f>
        <v>406300</v>
      </c>
    </row>
    <row r="170" spans="1:14" s="25" customFormat="1" ht="42" customHeight="1" thickTop="1" thickBot="1" x14ac:dyDescent="0.3">
      <c r="A170" s="29"/>
      <c r="B170" s="29"/>
      <c r="C170" s="184"/>
      <c r="D170" s="184"/>
      <c r="E170"/>
      <c r="F170"/>
      <c r="G170"/>
      <c r="H170"/>
      <c r="I170" s="184"/>
      <c r="J170"/>
      <c r="K170" s="39"/>
      <c r="L170" s="55"/>
      <c r="M170" s="75"/>
      <c r="N170" s="2"/>
    </row>
    <row r="171" spans="1:14" s="25" customFormat="1" ht="55.5" hidden="1" customHeight="1" thickBot="1" x14ac:dyDescent="0.3">
      <c r="A171" s="374" t="s">
        <v>2152</v>
      </c>
      <c r="B171" s="375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2"/>
    </row>
    <row r="172" spans="1:14" ht="72.75" customHeight="1" thickBot="1" x14ac:dyDescent="0.3">
      <c r="A172" s="539" t="s">
        <v>1866</v>
      </c>
      <c r="B172" s="540"/>
      <c r="C172" s="977" t="s">
        <v>179</v>
      </c>
      <c r="D172" s="978"/>
      <c r="E172" s="86" t="s">
        <v>1867</v>
      </c>
      <c r="F172" s="87" t="s">
        <v>181</v>
      </c>
      <c r="G172" s="88" t="s">
        <v>182</v>
      </c>
      <c r="H172" s="89"/>
      <c r="I172" s="945" t="s">
        <v>186</v>
      </c>
      <c r="J172" s="90" t="s">
        <v>483</v>
      </c>
      <c r="K172" s="91" t="s">
        <v>1863</v>
      </c>
      <c r="L172" s="91" t="s">
        <v>2138</v>
      </c>
      <c r="M172" s="92" t="s">
        <v>490</v>
      </c>
    </row>
    <row r="173" spans="1:14" ht="44.25" customHeight="1" x14ac:dyDescent="0.25">
      <c r="A173" s="452" t="s">
        <v>690</v>
      </c>
      <c r="B173" s="453"/>
      <c r="C173" s="453" t="s">
        <v>691</v>
      </c>
      <c r="D173" s="453"/>
      <c r="E173" s="126" t="s">
        <v>349</v>
      </c>
      <c r="F173" s="129" t="s">
        <v>350</v>
      </c>
      <c r="G173" s="129">
        <v>75015269</v>
      </c>
      <c r="H173" s="51"/>
      <c r="I173" s="128" t="s">
        <v>197</v>
      </c>
      <c r="J173" s="52">
        <v>1</v>
      </c>
      <c r="K173" s="130">
        <v>20890</v>
      </c>
      <c r="L173" s="130">
        <v>20800</v>
      </c>
      <c r="M173" s="76">
        <v>20800</v>
      </c>
    </row>
    <row r="174" spans="1:14" ht="45.75" customHeight="1" x14ac:dyDescent="0.25">
      <c r="A174" s="409" t="s">
        <v>100</v>
      </c>
      <c r="B174" s="405"/>
      <c r="C174" s="405" t="s">
        <v>101</v>
      </c>
      <c r="D174" s="405"/>
      <c r="E174" s="82" t="s">
        <v>337</v>
      </c>
      <c r="F174" s="81" t="s">
        <v>2153</v>
      </c>
      <c r="G174" s="81">
        <v>62690361</v>
      </c>
      <c r="H174" s="41"/>
      <c r="I174" s="205" t="s">
        <v>197</v>
      </c>
      <c r="J174" s="40">
        <v>1</v>
      </c>
      <c r="K174" s="63">
        <v>24000</v>
      </c>
      <c r="L174" s="63">
        <v>24000</v>
      </c>
      <c r="M174" s="77">
        <v>24000</v>
      </c>
    </row>
    <row r="175" spans="1:14" ht="45.75" customHeight="1" x14ac:dyDescent="0.25">
      <c r="A175" s="409" t="s">
        <v>692</v>
      </c>
      <c r="B175" s="405"/>
      <c r="C175" s="405" t="s">
        <v>693</v>
      </c>
      <c r="D175" s="405"/>
      <c r="E175" s="82" t="s">
        <v>347</v>
      </c>
      <c r="F175" s="81" t="s">
        <v>348</v>
      </c>
      <c r="G175" s="81">
        <v>70188513</v>
      </c>
      <c r="H175" s="41"/>
      <c r="I175" s="205" t="s">
        <v>197</v>
      </c>
      <c r="J175" s="40">
        <v>1</v>
      </c>
      <c r="K175" s="63">
        <v>21000</v>
      </c>
      <c r="L175" s="63">
        <v>20000</v>
      </c>
      <c r="M175" s="77">
        <v>20000</v>
      </c>
    </row>
    <row r="176" spans="1:14" ht="30.75" customHeight="1" x14ac:dyDescent="0.25">
      <c r="A176" s="409" t="s">
        <v>694</v>
      </c>
      <c r="B176" s="405"/>
      <c r="C176" s="405" t="s">
        <v>695</v>
      </c>
      <c r="D176" s="405"/>
      <c r="E176" s="82" t="s">
        <v>92</v>
      </c>
      <c r="F176" s="81" t="s">
        <v>93</v>
      </c>
      <c r="G176" s="81">
        <v>75017628</v>
      </c>
      <c r="H176" s="41"/>
      <c r="I176" s="201" t="s">
        <v>696</v>
      </c>
      <c r="J176" s="40">
        <v>1</v>
      </c>
      <c r="K176" s="63">
        <v>39900</v>
      </c>
      <c r="L176" s="63">
        <v>39000</v>
      </c>
      <c r="M176" s="77">
        <v>39900</v>
      </c>
    </row>
    <row r="177" spans="1:13" ht="30" customHeight="1" x14ac:dyDescent="0.25">
      <c r="A177" s="409" t="s">
        <v>699</v>
      </c>
      <c r="B177" s="405"/>
      <c r="C177" s="446" t="s">
        <v>700</v>
      </c>
      <c r="D177" s="446"/>
      <c r="E177" s="65" t="s">
        <v>701</v>
      </c>
      <c r="F177" s="19" t="s">
        <v>702</v>
      </c>
      <c r="G177" s="19">
        <v>70836469</v>
      </c>
      <c r="H177" s="41"/>
      <c r="I177" s="211" t="s">
        <v>703</v>
      </c>
      <c r="J177" s="40">
        <v>1</v>
      </c>
      <c r="K177" s="63">
        <v>16000</v>
      </c>
      <c r="L177" s="63">
        <v>16000</v>
      </c>
      <c r="M177" s="77">
        <v>16000</v>
      </c>
    </row>
    <row r="178" spans="1:13" ht="31.5" customHeight="1" x14ac:dyDescent="0.25">
      <c r="A178" s="403" t="s">
        <v>707</v>
      </c>
      <c r="B178" s="404"/>
      <c r="C178" s="405" t="s">
        <v>708</v>
      </c>
      <c r="D178" s="405"/>
      <c r="E178" s="406" t="s">
        <v>709</v>
      </c>
      <c r="F178" s="407" t="s">
        <v>710</v>
      </c>
      <c r="G178" s="408">
        <v>48623733</v>
      </c>
      <c r="H178" s="41"/>
      <c r="I178" s="201" t="s">
        <v>711</v>
      </c>
      <c r="J178" s="40">
        <v>1</v>
      </c>
      <c r="K178" s="63">
        <v>33530</v>
      </c>
      <c r="L178" s="63">
        <v>33500</v>
      </c>
      <c r="M178" s="402">
        <v>38400</v>
      </c>
    </row>
    <row r="179" spans="1:13" ht="18" customHeight="1" x14ac:dyDescent="0.25">
      <c r="A179" s="403"/>
      <c r="B179" s="404"/>
      <c r="C179" s="405"/>
      <c r="D179" s="405"/>
      <c r="E179" s="406"/>
      <c r="F179" s="407"/>
      <c r="G179" s="408"/>
      <c r="H179" s="41"/>
      <c r="I179" s="201" t="s">
        <v>712</v>
      </c>
      <c r="J179" s="40">
        <v>1</v>
      </c>
      <c r="K179" s="63">
        <v>4970</v>
      </c>
      <c r="L179" s="63">
        <v>4900</v>
      </c>
      <c r="M179" s="402"/>
    </row>
    <row r="180" spans="1:13" ht="15" customHeight="1" x14ac:dyDescent="0.25">
      <c r="A180" s="409" t="s">
        <v>353</v>
      </c>
      <c r="B180" s="405"/>
      <c r="C180" s="405" t="s">
        <v>90</v>
      </c>
      <c r="D180" s="405"/>
      <c r="E180" s="82" t="s">
        <v>343</v>
      </c>
      <c r="F180" s="81" t="s">
        <v>91</v>
      </c>
      <c r="G180" s="81">
        <v>70841144</v>
      </c>
      <c r="H180" s="41"/>
      <c r="I180" s="201" t="s">
        <v>713</v>
      </c>
      <c r="J180" s="40">
        <v>1</v>
      </c>
      <c r="K180" s="63">
        <v>20000</v>
      </c>
      <c r="L180" s="63">
        <v>20000</v>
      </c>
      <c r="M180" s="77">
        <v>20000</v>
      </c>
    </row>
    <row r="181" spans="1:13" ht="28.5" customHeight="1" x14ac:dyDescent="0.25">
      <c r="A181" s="409" t="s">
        <v>714</v>
      </c>
      <c r="B181" s="405"/>
      <c r="C181" s="405" t="s">
        <v>715</v>
      </c>
      <c r="D181" s="405"/>
      <c r="E181" s="82" t="s">
        <v>99</v>
      </c>
      <c r="F181" s="81" t="s">
        <v>1931</v>
      </c>
      <c r="G181" s="81">
        <v>70947163</v>
      </c>
      <c r="H181" s="41"/>
      <c r="I181" s="201" t="s">
        <v>716</v>
      </c>
      <c r="J181" s="45" t="s">
        <v>717</v>
      </c>
      <c r="K181" s="63">
        <v>30000</v>
      </c>
      <c r="L181" s="63">
        <v>30000</v>
      </c>
      <c r="M181" s="77">
        <v>30000</v>
      </c>
    </row>
    <row r="182" spans="1:13" ht="18.75" customHeight="1" x14ac:dyDescent="0.25">
      <c r="A182" s="409" t="s">
        <v>351</v>
      </c>
      <c r="B182" s="405"/>
      <c r="C182" s="405" t="s">
        <v>352</v>
      </c>
      <c r="D182" s="405"/>
      <c r="E182" s="406" t="s">
        <v>337</v>
      </c>
      <c r="F182" s="407" t="s">
        <v>338</v>
      </c>
      <c r="G182" s="408">
        <v>62693514</v>
      </c>
      <c r="H182" s="412"/>
      <c r="I182" s="201" t="s">
        <v>697</v>
      </c>
      <c r="J182" s="40">
        <v>1</v>
      </c>
      <c r="K182" s="63">
        <v>10000</v>
      </c>
      <c r="L182" s="63">
        <v>10000</v>
      </c>
      <c r="M182" s="402">
        <v>28000</v>
      </c>
    </row>
    <row r="183" spans="1:13" ht="30.75" customHeight="1" x14ac:dyDescent="0.25">
      <c r="A183" s="409"/>
      <c r="B183" s="405"/>
      <c r="C183" s="405"/>
      <c r="D183" s="405"/>
      <c r="E183" s="406"/>
      <c r="F183" s="407"/>
      <c r="G183" s="408"/>
      <c r="H183" s="412"/>
      <c r="I183" s="201" t="s">
        <v>698</v>
      </c>
      <c r="J183" s="40">
        <v>1</v>
      </c>
      <c r="K183" s="63">
        <v>18000</v>
      </c>
      <c r="L183" s="63">
        <v>18000</v>
      </c>
      <c r="M183" s="402"/>
    </row>
    <row r="184" spans="1:13" ht="21.75" customHeight="1" x14ac:dyDescent="0.25">
      <c r="A184" s="409" t="s">
        <v>718</v>
      </c>
      <c r="B184" s="405"/>
      <c r="C184" s="405" t="s">
        <v>346</v>
      </c>
      <c r="D184" s="405"/>
      <c r="E184" s="406" t="s">
        <v>347</v>
      </c>
      <c r="F184" s="410" t="s">
        <v>348</v>
      </c>
      <c r="G184" s="408">
        <v>70152497</v>
      </c>
      <c r="H184" s="41"/>
      <c r="I184" s="201" t="s">
        <v>720</v>
      </c>
      <c r="J184" s="40">
        <v>1</v>
      </c>
      <c r="K184" s="63">
        <v>23830</v>
      </c>
      <c r="L184" s="63">
        <v>23800</v>
      </c>
      <c r="M184" s="402">
        <v>29800</v>
      </c>
    </row>
    <row r="185" spans="1:13" ht="27" customHeight="1" x14ac:dyDescent="0.25">
      <c r="A185" s="409"/>
      <c r="B185" s="405"/>
      <c r="C185" s="405"/>
      <c r="D185" s="405"/>
      <c r="E185" s="406"/>
      <c r="F185" s="410"/>
      <c r="G185" s="408"/>
      <c r="H185" s="41"/>
      <c r="I185" s="205" t="s">
        <v>719</v>
      </c>
      <c r="J185" s="40">
        <v>1</v>
      </c>
      <c r="K185" s="63">
        <v>6000</v>
      </c>
      <c r="L185" s="63">
        <v>6000</v>
      </c>
      <c r="M185" s="402"/>
    </row>
    <row r="186" spans="1:13" ht="15" customHeight="1" x14ac:dyDescent="0.25">
      <c r="A186" s="411" t="s">
        <v>721</v>
      </c>
      <c r="B186" s="406"/>
      <c r="C186" s="405" t="s">
        <v>722</v>
      </c>
      <c r="D186" s="405"/>
      <c r="E186" s="406" t="s">
        <v>723</v>
      </c>
      <c r="F186" s="410" t="s">
        <v>724</v>
      </c>
      <c r="G186" s="408">
        <v>75016079</v>
      </c>
      <c r="H186" s="41"/>
      <c r="I186" s="201" t="s">
        <v>725</v>
      </c>
      <c r="J186" s="40">
        <v>1</v>
      </c>
      <c r="K186" s="63">
        <v>7300</v>
      </c>
      <c r="L186" s="63">
        <v>7300</v>
      </c>
      <c r="M186" s="402">
        <v>14600</v>
      </c>
    </row>
    <row r="187" spans="1:13" ht="26.25" customHeight="1" x14ac:dyDescent="0.25">
      <c r="A187" s="411"/>
      <c r="B187" s="406"/>
      <c r="C187" s="405"/>
      <c r="D187" s="405"/>
      <c r="E187" s="406"/>
      <c r="F187" s="410"/>
      <c r="G187" s="408"/>
      <c r="H187" s="41"/>
      <c r="I187" s="201" t="s">
        <v>726</v>
      </c>
      <c r="J187" s="40">
        <v>1</v>
      </c>
      <c r="K187" s="63">
        <v>7300</v>
      </c>
      <c r="L187" s="63">
        <v>7300</v>
      </c>
      <c r="M187" s="402"/>
    </row>
    <row r="188" spans="1:13" ht="32.25" customHeight="1" x14ac:dyDescent="0.25">
      <c r="A188" s="411" t="s">
        <v>704</v>
      </c>
      <c r="B188" s="406"/>
      <c r="C188" s="406" t="s">
        <v>97</v>
      </c>
      <c r="D188" s="406"/>
      <c r="E188" s="406" t="s">
        <v>98</v>
      </c>
      <c r="F188" s="407" t="s">
        <v>705</v>
      </c>
      <c r="G188" s="408">
        <v>60153041</v>
      </c>
      <c r="H188" s="412"/>
      <c r="I188" s="201" t="s">
        <v>680</v>
      </c>
      <c r="J188" s="40">
        <v>1</v>
      </c>
      <c r="K188" s="63">
        <v>30000</v>
      </c>
      <c r="L188" s="63">
        <v>30000</v>
      </c>
      <c r="M188" s="402">
        <v>55000</v>
      </c>
    </row>
    <row r="189" spans="1:13" x14ac:dyDescent="0.25">
      <c r="A189" s="411"/>
      <c r="B189" s="406"/>
      <c r="C189" s="406"/>
      <c r="D189" s="406"/>
      <c r="E189" s="406"/>
      <c r="F189" s="407"/>
      <c r="G189" s="408"/>
      <c r="H189" s="412"/>
      <c r="I189" s="201" t="s">
        <v>706</v>
      </c>
      <c r="J189" s="40">
        <v>1</v>
      </c>
      <c r="K189" s="63">
        <v>25000</v>
      </c>
      <c r="L189" s="63">
        <v>25000</v>
      </c>
      <c r="M189" s="402"/>
    </row>
    <row r="190" spans="1:13" x14ac:dyDescent="0.25">
      <c r="A190" s="409" t="s">
        <v>727</v>
      </c>
      <c r="B190" s="405"/>
      <c r="C190" s="405" t="s">
        <v>728</v>
      </c>
      <c r="D190" s="405"/>
      <c r="E190" s="82" t="s">
        <v>729</v>
      </c>
      <c r="F190" s="81" t="s">
        <v>2154</v>
      </c>
      <c r="G190" s="81">
        <v>70988030</v>
      </c>
      <c r="H190" s="41"/>
      <c r="I190" s="205" t="s">
        <v>197</v>
      </c>
      <c r="J190" s="40">
        <v>1</v>
      </c>
      <c r="K190" s="63">
        <v>20800</v>
      </c>
      <c r="L190" s="63">
        <v>20800</v>
      </c>
      <c r="M190" s="77">
        <v>20800</v>
      </c>
    </row>
    <row r="191" spans="1:13" ht="39" customHeight="1" thickBot="1" x14ac:dyDescent="0.3">
      <c r="A191" s="444" t="s">
        <v>94</v>
      </c>
      <c r="B191" s="445"/>
      <c r="C191" s="445" t="s">
        <v>95</v>
      </c>
      <c r="D191" s="445"/>
      <c r="E191" s="127" t="s">
        <v>344</v>
      </c>
      <c r="F191" s="183" t="s">
        <v>345</v>
      </c>
      <c r="G191" s="47" t="s">
        <v>96</v>
      </c>
      <c r="H191" s="53"/>
      <c r="I191" s="338" t="s">
        <v>730</v>
      </c>
      <c r="J191" s="54">
        <v>1</v>
      </c>
      <c r="K191" s="131">
        <v>25000</v>
      </c>
      <c r="L191" s="131">
        <v>25000</v>
      </c>
      <c r="M191" s="78">
        <v>25000</v>
      </c>
    </row>
    <row r="192" spans="1:13" ht="15.75" thickBot="1" x14ac:dyDescent="0.3">
      <c r="A192" s="537" t="s">
        <v>1865</v>
      </c>
      <c r="B192" s="538"/>
      <c r="C192" s="538"/>
      <c r="D192" s="538"/>
      <c r="E192" s="538"/>
      <c r="F192" s="538"/>
      <c r="G192" s="538"/>
      <c r="H192" s="538"/>
      <c r="I192" s="538"/>
      <c r="J192" s="538"/>
      <c r="K192" s="538"/>
      <c r="L192" s="538"/>
      <c r="M192" s="93">
        <f>SUM(M173:M191)</f>
        <v>382300</v>
      </c>
    </row>
    <row r="193" spans="1:13" ht="42" customHeight="1" thickTop="1" x14ac:dyDescent="0.25">
      <c r="A193" s="48"/>
      <c r="B193" s="48"/>
      <c r="C193" s="954"/>
      <c r="D193" s="954"/>
      <c r="E193" s="49"/>
      <c r="F193" s="49"/>
      <c r="G193" s="49"/>
      <c r="H193" s="49"/>
      <c r="I193" s="954"/>
      <c r="J193" s="49"/>
      <c r="K193" s="50"/>
      <c r="L193" s="50"/>
      <c r="M193" s="79"/>
    </row>
    <row r="194" spans="1:13" ht="48.75" customHeight="1" x14ac:dyDescent="0.25"/>
    <row r="195" spans="1:13" ht="30" customHeight="1" thickBot="1" x14ac:dyDescent="0.3"/>
    <row r="196" spans="1:13" ht="54" customHeight="1" thickBot="1" x14ac:dyDescent="0.3">
      <c r="A196" s="539" t="s">
        <v>1866</v>
      </c>
      <c r="B196" s="540"/>
      <c r="C196" s="977" t="s">
        <v>179</v>
      </c>
      <c r="D196" s="978"/>
      <c r="E196" s="86" t="s">
        <v>1867</v>
      </c>
      <c r="F196" s="87" t="s">
        <v>181</v>
      </c>
      <c r="G196" s="88" t="s">
        <v>182</v>
      </c>
      <c r="H196" s="89"/>
      <c r="I196" s="945" t="s">
        <v>186</v>
      </c>
      <c r="J196" s="90" t="s">
        <v>483</v>
      </c>
      <c r="K196" s="91" t="s">
        <v>1863</v>
      </c>
      <c r="L196" s="91" t="s">
        <v>1864</v>
      </c>
      <c r="M196" s="92" t="s">
        <v>490</v>
      </c>
    </row>
    <row r="197" spans="1:13" ht="30" customHeight="1" x14ac:dyDescent="0.25">
      <c r="A197" s="432" t="s">
        <v>731</v>
      </c>
      <c r="B197" s="433"/>
      <c r="C197" s="433" t="s">
        <v>732</v>
      </c>
      <c r="D197" s="433"/>
      <c r="E197" s="343" t="s">
        <v>733</v>
      </c>
      <c r="F197" s="344" t="s">
        <v>1885</v>
      </c>
      <c r="G197" s="344">
        <v>62073249</v>
      </c>
      <c r="H197" s="345"/>
      <c r="I197" s="343" t="s">
        <v>734</v>
      </c>
      <c r="J197" s="346">
        <v>3</v>
      </c>
      <c r="K197" s="347">
        <v>4000</v>
      </c>
      <c r="L197" s="347">
        <v>12000</v>
      </c>
      <c r="M197" s="348">
        <v>12000</v>
      </c>
    </row>
    <row r="198" spans="1:13" ht="45" customHeight="1" x14ac:dyDescent="0.25">
      <c r="A198" s="393" t="s">
        <v>735</v>
      </c>
      <c r="B198" s="394"/>
      <c r="C198" s="394" t="s">
        <v>378</v>
      </c>
      <c r="D198" s="394"/>
      <c r="E198" s="160" t="s">
        <v>105</v>
      </c>
      <c r="F198" s="161" t="s">
        <v>1886</v>
      </c>
      <c r="G198" s="161">
        <v>62075985</v>
      </c>
      <c r="H198" s="162"/>
      <c r="I198" s="203" t="s">
        <v>736</v>
      </c>
      <c r="J198" s="132">
        <v>1</v>
      </c>
      <c r="K198" s="133">
        <v>9000</v>
      </c>
      <c r="L198" s="133">
        <v>9000</v>
      </c>
      <c r="M198" s="349">
        <v>9000</v>
      </c>
    </row>
    <row r="199" spans="1:13" ht="24.75" customHeight="1" x14ac:dyDescent="0.25">
      <c r="A199" s="401" t="s">
        <v>111</v>
      </c>
      <c r="B199" s="389"/>
      <c r="C199" s="389" t="s">
        <v>112</v>
      </c>
      <c r="D199" s="389"/>
      <c r="E199" s="399" t="s">
        <v>102</v>
      </c>
      <c r="F199" s="390">
        <v>61500</v>
      </c>
      <c r="G199" s="400">
        <v>64328562</v>
      </c>
      <c r="H199" s="162"/>
      <c r="I199" s="203" t="s">
        <v>737</v>
      </c>
      <c r="J199" s="132">
        <v>1</v>
      </c>
      <c r="K199" s="133">
        <v>10000</v>
      </c>
      <c r="L199" s="133">
        <v>10000</v>
      </c>
      <c r="M199" s="392">
        <v>30000</v>
      </c>
    </row>
    <row r="200" spans="1:13" ht="22.5" customHeight="1" x14ac:dyDescent="0.25">
      <c r="A200" s="401"/>
      <c r="B200" s="389"/>
      <c r="C200" s="389"/>
      <c r="D200" s="389"/>
      <c r="E200" s="399"/>
      <c r="F200" s="390"/>
      <c r="G200" s="400"/>
      <c r="H200" s="162"/>
      <c r="I200" s="203" t="s">
        <v>738</v>
      </c>
      <c r="J200" s="132">
        <v>1</v>
      </c>
      <c r="K200" s="133">
        <v>6000</v>
      </c>
      <c r="L200" s="133">
        <v>6000</v>
      </c>
      <c r="M200" s="392"/>
    </row>
    <row r="201" spans="1:13" ht="15" customHeight="1" x14ac:dyDescent="0.25">
      <c r="A201" s="401"/>
      <c r="B201" s="389"/>
      <c r="C201" s="389"/>
      <c r="D201" s="389"/>
      <c r="E201" s="399"/>
      <c r="F201" s="390"/>
      <c r="G201" s="400"/>
      <c r="H201" s="162"/>
      <c r="I201" s="203" t="s">
        <v>210</v>
      </c>
      <c r="J201" s="132">
        <v>2</v>
      </c>
      <c r="K201" s="133">
        <v>7000</v>
      </c>
      <c r="L201" s="133">
        <v>14000</v>
      </c>
      <c r="M201" s="392"/>
    </row>
    <row r="202" spans="1:13" ht="19.5" customHeight="1" x14ac:dyDescent="0.25">
      <c r="A202" s="393" t="s">
        <v>739</v>
      </c>
      <c r="B202" s="394"/>
      <c r="C202" s="394" t="s">
        <v>380</v>
      </c>
      <c r="D202" s="394"/>
      <c r="E202" s="399" t="s">
        <v>102</v>
      </c>
      <c r="F202" s="390" t="s">
        <v>740</v>
      </c>
      <c r="G202" s="400">
        <v>62160095</v>
      </c>
      <c r="H202" s="162"/>
      <c r="I202" s="203" t="s">
        <v>741</v>
      </c>
      <c r="J202" s="132">
        <v>2</v>
      </c>
      <c r="K202" s="133">
        <v>5700</v>
      </c>
      <c r="L202" s="133">
        <v>11400</v>
      </c>
      <c r="M202" s="392">
        <f>L202+L203</f>
        <v>25400</v>
      </c>
    </row>
    <row r="203" spans="1:13" ht="33" customHeight="1" x14ac:dyDescent="0.25">
      <c r="A203" s="393"/>
      <c r="B203" s="394"/>
      <c r="C203" s="394"/>
      <c r="D203" s="394"/>
      <c r="E203" s="399"/>
      <c r="F203" s="390"/>
      <c r="G203" s="400"/>
      <c r="H203" s="162"/>
      <c r="I203" s="203" t="s">
        <v>742</v>
      </c>
      <c r="J203" s="132">
        <v>2</v>
      </c>
      <c r="K203" s="133">
        <v>7000</v>
      </c>
      <c r="L203" s="133">
        <v>14000</v>
      </c>
      <c r="M203" s="392"/>
    </row>
    <row r="204" spans="1:13" ht="29.25" customHeight="1" x14ac:dyDescent="0.25">
      <c r="A204" s="393" t="s">
        <v>743</v>
      </c>
      <c r="B204" s="394"/>
      <c r="C204" s="394" t="s">
        <v>744</v>
      </c>
      <c r="D204" s="394"/>
      <c r="E204" s="160" t="s">
        <v>102</v>
      </c>
      <c r="F204" s="161">
        <v>62100</v>
      </c>
      <c r="G204" s="161">
        <v>62157655</v>
      </c>
      <c r="H204" s="162"/>
      <c r="I204" s="216" t="s">
        <v>197</v>
      </c>
      <c r="J204" s="132">
        <v>1</v>
      </c>
      <c r="K204" s="133">
        <v>21000</v>
      </c>
      <c r="L204" s="133">
        <v>21000</v>
      </c>
      <c r="M204" s="349">
        <v>21000</v>
      </c>
    </row>
    <row r="205" spans="1:13" ht="20.25" customHeight="1" x14ac:dyDescent="0.25">
      <c r="A205" s="401" t="s">
        <v>745</v>
      </c>
      <c r="B205" s="389"/>
      <c r="C205" s="389" t="s">
        <v>746</v>
      </c>
      <c r="D205" s="389"/>
      <c r="E205" s="389" t="s">
        <v>102</v>
      </c>
      <c r="F205" s="390">
        <v>63800</v>
      </c>
      <c r="G205" s="391">
        <v>62157396</v>
      </c>
      <c r="H205" s="389"/>
      <c r="I205" s="203" t="s">
        <v>747</v>
      </c>
      <c r="J205" s="132">
        <v>1</v>
      </c>
      <c r="K205" s="133">
        <v>12300</v>
      </c>
      <c r="L205" s="133">
        <v>12300</v>
      </c>
      <c r="M205" s="392">
        <v>33300</v>
      </c>
    </row>
    <row r="206" spans="1:13" ht="28.5" customHeight="1" x14ac:dyDescent="0.25">
      <c r="A206" s="401"/>
      <c r="B206" s="389"/>
      <c r="C206" s="389"/>
      <c r="D206" s="389"/>
      <c r="E206" s="389"/>
      <c r="F206" s="390"/>
      <c r="G206" s="391"/>
      <c r="H206" s="389"/>
      <c r="I206" s="203" t="s">
        <v>197</v>
      </c>
      <c r="J206" s="132">
        <v>1</v>
      </c>
      <c r="K206" s="133">
        <v>21000</v>
      </c>
      <c r="L206" s="133">
        <v>21000</v>
      </c>
      <c r="M206" s="392"/>
    </row>
    <row r="207" spans="1:13" ht="35.25" customHeight="1" x14ac:dyDescent="0.25">
      <c r="A207" s="393" t="s">
        <v>376</v>
      </c>
      <c r="B207" s="394"/>
      <c r="C207" s="394" t="s">
        <v>377</v>
      </c>
      <c r="D207" s="394"/>
      <c r="E207" s="160" t="s">
        <v>102</v>
      </c>
      <c r="F207" s="161" t="s">
        <v>2155</v>
      </c>
      <c r="G207" s="161">
        <v>62157299</v>
      </c>
      <c r="H207" s="162"/>
      <c r="I207" s="203" t="s">
        <v>753</v>
      </c>
      <c r="J207" s="132">
        <v>1</v>
      </c>
      <c r="K207" s="133">
        <v>15000</v>
      </c>
      <c r="L207" s="133">
        <v>15000</v>
      </c>
      <c r="M207" s="349">
        <v>15000</v>
      </c>
    </row>
    <row r="208" spans="1:13" ht="29.25" customHeight="1" x14ac:dyDescent="0.25">
      <c r="A208" s="393" t="s">
        <v>754</v>
      </c>
      <c r="B208" s="394"/>
      <c r="C208" s="394" t="s">
        <v>755</v>
      </c>
      <c r="D208" s="394"/>
      <c r="E208" s="399" t="s">
        <v>102</v>
      </c>
      <c r="F208" s="390">
        <v>63900</v>
      </c>
      <c r="G208" s="400">
        <v>401293</v>
      </c>
      <c r="H208" s="162"/>
      <c r="I208" s="203" t="s">
        <v>756</v>
      </c>
      <c r="J208" s="132">
        <v>1</v>
      </c>
      <c r="K208" s="133">
        <v>12000</v>
      </c>
      <c r="L208" s="133">
        <v>12000</v>
      </c>
      <c r="M208" s="392">
        <f>L208+L209+L210</f>
        <v>42000</v>
      </c>
    </row>
    <row r="209" spans="1:13" x14ac:dyDescent="0.25">
      <c r="A209" s="393"/>
      <c r="B209" s="394"/>
      <c r="C209" s="394"/>
      <c r="D209" s="394"/>
      <c r="E209" s="399"/>
      <c r="F209" s="390"/>
      <c r="G209" s="400"/>
      <c r="H209" s="162"/>
      <c r="I209" s="203" t="s">
        <v>757</v>
      </c>
      <c r="J209" s="132">
        <v>1</v>
      </c>
      <c r="K209" s="133">
        <v>21000</v>
      </c>
      <c r="L209" s="133">
        <v>21000</v>
      </c>
      <c r="M209" s="392"/>
    </row>
    <row r="210" spans="1:13" ht="15" customHeight="1" x14ac:dyDescent="0.25">
      <c r="A210" s="393"/>
      <c r="B210" s="394"/>
      <c r="C210" s="394"/>
      <c r="D210" s="394"/>
      <c r="E210" s="399"/>
      <c r="F210" s="390"/>
      <c r="G210" s="400"/>
      <c r="H210" s="162"/>
      <c r="I210" s="203" t="s">
        <v>758</v>
      </c>
      <c r="J210" s="132">
        <v>1</v>
      </c>
      <c r="K210" s="133">
        <v>9000</v>
      </c>
      <c r="L210" s="133">
        <v>9000</v>
      </c>
      <c r="M210" s="392"/>
    </row>
    <row r="211" spans="1:13" ht="28.5" customHeight="1" x14ac:dyDescent="0.25">
      <c r="A211" s="393" t="s">
        <v>759</v>
      </c>
      <c r="B211" s="394"/>
      <c r="C211" s="394" t="s">
        <v>383</v>
      </c>
      <c r="D211" s="394"/>
      <c r="E211" s="160" t="s">
        <v>102</v>
      </c>
      <c r="F211" s="161" t="s">
        <v>2156</v>
      </c>
      <c r="G211" s="161">
        <v>48515027</v>
      </c>
      <c r="H211" s="162"/>
      <c r="I211" s="203" t="s">
        <v>760</v>
      </c>
      <c r="J211" s="132">
        <v>1</v>
      </c>
      <c r="K211" s="133">
        <v>10000</v>
      </c>
      <c r="L211" s="133">
        <v>10000</v>
      </c>
      <c r="M211" s="349">
        <v>10000</v>
      </c>
    </row>
    <row r="212" spans="1:13" ht="20.25" customHeight="1" x14ac:dyDescent="0.25">
      <c r="A212" s="393" t="s">
        <v>761</v>
      </c>
      <c r="B212" s="394"/>
      <c r="C212" s="394" t="s">
        <v>762</v>
      </c>
      <c r="D212" s="394"/>
      <c r="E212" s="394" t="s">
        <v>372</v>
      </c>
      <c r="F212" s="395" t="s">
        <v>2157</v>
      </c>
      <c r="G212" s="400" t="s">
        <v>763</v>
      </c>
      <c r="H212" s="162"/>
      <c r="I212" s="203" t="s">
        <v>764</v>
      </c>
      <c r="J212" s="132">
        <v>1</v>
      </c>
      <c r="K212" s="133">
        <v>7900</v>
      </c>
      <c r="L212" s="133">
        <v>7900</v>
      </c>
      <c r="M212" s="392">
        <f>L212+L213</f>
        <v>14800</v>
      </c>
    </row>
    <row r="213" spans="1:13" ht="20.25" customHeight="1" x14ac:dyDescent="0.25">
      <c r="A213" s="393"/>
      <c r="B213" s="394"/>
      <c r="C213" s="394"/>
      <c r="D213" s="394"/>
      <c r="E213" s="394"/>
      <c r="F213" s="395"/>
      <c r="G213" s="400"/>
      <c r="H213" s="162"/>
      <c r="I213" s="203" t="s">
        <v>765</v>
      </c>
      <c r="J213" s="132">
        <v>1</v>
      </c>
      <c r="K213" s="133">
        <v>6900</v>
      </c>
      <c r="L213" s="133">
        <v>6900</v>
      </c>
      <c r="M213" s="392"/>
    </row>
    <row r="214" spans="1:13" ht="21.75" customHeight="1" x14ac:dyDescent="0.25">
      <c r="A214" s="401" t="s">
        <v>1887</v>
      </c>
      <c r="B214" s="389"/>
      <c r="C214" s="394" t="s">
        <v>766</v>
      </c>
      <c r="D214" s="394"/>
      <c r="E214" s="389" t="s">
        <v>767</v>
      </c>
      <c r="F214" s="390">
        <v>69201</v>
      </c>
      <c r="G214" s="391">
        <v>70838763</v>
      </c>
      <c r="H214" s="389"/>
      <c r="I214" s="394" t="s">
        <v>768</v>
      </c>
      <c r="J214" s="396">
        <v>1</v>
      </c>
      <c r="K214" s="397">
        <v>12000</v>
      </c>
      <c r="L214" s="397">
        <v>12000</v>
      </c>
      <c r="M214" s="392">
        <v>12000</v>
      </c>
    </row>
    <row r="215" spans="1:13" ht="10.5" customHeight="1" x14ac:dyDescent="0.25">
      <c r="A215" s="401"/>
      <c r="B215" s="389"/>
      <c r="C215" s="394"/>
      <c r="D215" s="394"/>
      <c r="E215" s="389"/>
      <c r="F215" s="390"/>
      <c r="G215" s="391"/>
      <c r="H215" s="389"/>
      <c r="I215" s="394"/>
      <c r="J215" s="396"/>
      <c r="K215" s="397"/>
      <c r="L215" s="397"/>
      <c r="M215" s="392"/>
    </row>
    <row r="216" spans="1:13" ht="31.5" customHeight="1" x14ac:dyDescent="0.25">
      <c r="A216" s="393" t="s">
        <v>769</v>
      </c>
      <c r="B216" s="394"/>
      <c r="C216" s="394" t="s">
        <v>484</v>
      </c>
      <c r="D216" s="394"/>
      <c r="E216" s="160" t="s">
        <v>108</v>
      </c>
      <c r="F216" s="161" t="s">
        <v>2158</v>
      </c>
      <c r="G216" s="161">
        <v>70284831</v>
      </c>
      <c r="H216" s="162"/>
      <c r="I216" s="203" t="s">
        <v>770</v>
      </c>
      <c r="J216" s="132">
        <v>1</v>
      </c>
      <c r="K216" s="133">
        <v>34000</v>
      </c>
      <c r="L216" s="133">
        <v>34000</v>
      </c>
      <c r="M216" s="349">
        <v>34000</v>
      </c>
    </row>
    <row r="217" spans="1:13" ht="49.5" customHeight="1" x14ac:dyDescent="0.25">
      <c r="A217" s="393" t="s">
        <v>771</v>
      </c>
      <c r="B217" s="394"/>
      <c r="C217" s="394" t="s">
        <v>772</v>
      </c>
      <c r="D217" s="394"/>
      <c r="E217" s="160" t="s">
        <v>773</v>
      </c>
      <c r="F217" s="161" t="s">
        <v>2159</v>
      </c>
      <c r="G217" s="161" t="s">
        <v>774</v>
      </c>
      <c r="H217" s="162"/>
      <c r="I217" s="203" t="s">
        <v>775</v>
      </c>
      <c r="J217" s="132">
        <v>1</v>
      </c>
      <c r="K217" s="133">
        <v>39000</v>
      </c>
      <c r="L217" s="133">
        <v>39000</v>
      </c>
      <c r="M217" s="349">
        <v>39000</v>
      </c>
    </row>
    <row r="218" spans="1:13" ht="32.25" customHeight="1" x14ac:dyDescent="0.25">
      <c r="A218" s="393" t="s">
        <v>776</v>
      </c>
      <c r="B218" s="394"/>
      <c r="C218" s="394" t="s">
        <v>777</v>
      </c>
      <c r="D218" s="394"/>
      <c r="E218" s="160" t="s">
        <v>773</v>
      </c>
      <c r="F218" s="161" t="s">
        <v>2159</v>
      </c>
      <c r="G218" s="161">
        <v>70284849</v>
      </c>
      <c r="H218" s="162"/>
      <c r="I218" s="216" t="s">
        <v>197</v>
      </c>
      <c r="J218" s="132">
        <v>1</v>
      </c>
      <c r="K218" s="133">
        <v>20800</v>
      </c>
      <c r="L218" s="133">
        <v>20800</v>
      </c>
      <c r="M218" s="349">
        <v>20800</v>
      </c>
    </row>
    <row r="219" spans="1:13" ht="22.5" customHeight="1" x14ac:dyDescent="0.25">
      <c r="A219" s="393" t="s">
        <v>1888</v>
      </c>
      <c r="B219" s="394"/>
      <c r="C219" s="394" t="s">
        <v>109</v>
      </c>
      <c r="D219" s="394"/>
      <c r="E219" s="394" t="s">
        <v>778</v>
      </c>
      <c r="F219" s="395" t="s">
        <v>2160</v>
      </c>
      <c r="G219" s="395">
        <v>70840385</v>
      </c>
      <c r="H219" s="398"/>
      <c r="I219" s="203" t="s">
        <v>779</v>
      </c>
      <c r="J219" s="132">
        <v>1</v>
      </c>
      <c r="K219" s="133">
        <v>26000</v>
      </c>
      <c r="L219" s="133">
        <v>26000</v>
      </c>
      <c r="M219" s="392">
        <f>L219+L220</f>
        <v>39400</v>
      </c>
    </row>
    <row r="220" spans="1:13" ht="17.25" customHeight="1" x14ac:dyDescent="0.25">
      <c r="A220" s="393"/>
      <c r="B220" s="394"/>
      <c r="C220" s="394"/>
      <c r="D220" s="394"/>
      <c r="E220" s="394"/>
      <c r="F220" s="395"/>
      <c r="G220" s="395"/>
      <c r="H220" s="398"/>
      <c r="I220" s="203" t="s">
        <v>780</v>
      </c>
      <c r="J220" s="132">
        <v>1</v>
      </c>
      <c r="K220" s="133">
        <v>13490</v>
      </c>
      <c r="L220" s="133">
        <v>13400</v>
      </c>
      <c r="M220" s="392"/>
    </row>
    <row r="221" spans="1:13" x14ac:dyDescent="0.25">
      <c r="A221" s="393" t="s">
        <v>381</v>
      </c>
      <c r="B221" s="394"/>
      <c r="C221" s="394" t="s">
        <v>382</v>
      </c>
      <c r="D221" s="394"/>
      <c r="E221" s="399" t="s">
        <v>102</v>
      </c>
      <c r="F221" s="390">
        <v>61400</v>
      </c>
      <c r="G221" s="400">
        <v>44993668</v>
      </c>
      <c r="H221" s="162"/>
      <c r="I221" s="203" t="s">
        <v>748</v>
      </c>
      <c r="J221" s="132">
        <v>1</v>
      </c>
      <c r="K221" s="133">
        <v>35533</v>
      </c>
      <c r="L221" s="133">
        <v>35500</v>
      </c>
      <c r="M221" s="392">
        <f>L221+L222+L223+L224+L225</f>
        <v>140000</v>
      </c>
    </row>
    <row r="222" spans="1:13" ht="15" customHeight="1" x14ac:dyDescent="0.25">
      <c r="A222" s="393"/>
      <c r="B222" s="394"/>
      <c r="C222" s="394"/>
      <c r="D222" s="394"/>
      <c r="E222" s="399"/>
      <c r="F222" s="390"/>
      <c r="G222" s="400"/>
      <c r="H222" s="389"/>
      <c r="I222" s="203" t="s">
        <v>749</v>
      </c>
      <c r="J222" s="132">
        <v>1</v>
      </c>
      <c r="K222" s="133">
        <v>38677</v>
      </c>
      <c r="L222" s="133">
        <v>38600</v>
      </c>
      <c r="M222" s="392"/>
    </row>
    <row r="223" spans="1:13" x14ac:dyDescent="0.25">
      <c r="A223" s="393"/>
      <c r="B223" s="394"/>
      <c r="C223" s="394"/>
      <c r="D223" s="394"/>
      <c r="E223" s="399"/>
      <c r="F223" s="390"/>
      <c r="G223" s="400"/>
      <c r="H223" s="389"/>
      <c r="I223" s="203" t="s">
        <v>750</v>
      </c>
      <c r="J223" s="132">
        <v>1</v>
      </c>
      <c r="K223" s="133">
        <v>24999</v>
      </c>
      <c r="L223" s="133">
        <v>24900</v>
      </c>
      <c r="M223" s="392"/>
    </row>
    <row r="224" spans="1:13" ht="13.5" customHeight="1" x14ac:dyDescent="0.25">
      <c r="A224" s="393"/>
      <c r="B224" s="394"/>
      <c r="C224" s="394"/>
      <c r="D224" s="394"/>
      <c r="E224" s="399"/>
      <c r="F224" s="390"/>
      <c r="G224" s="400"/>
      <c r="H224" s="389"/>
      <c r="I224" s="203" t="s">
        <v>751</v>
      </c>
      <c r="J224" s="132">
        <v>2</v>
      </c>
      <c r="K224" s="133">
        <v>4882</v>
      </c>
      <c r="L224" s="133">
        <v>9700</v>
      </c>
      <c r="M224" s="392"/>
    </row>
    <row r="225" spans="1:13" ht="18" customHeight="1" x14ac:dyDescent="0.25">
      <c r="A225" s="393"/>
      <c r="B225" s="394"/>
      <c r="C225" s="394"/>
      <c r="D225" s="394"/>
      <c r="E225" s="399"/>
      <c r="F225" s="390"/>
      <c r="G225" s="400"/>
      <c r="H225" s="389"/>
      <c r="I225" s="203" t="s">
        <v>752</v>
      </c>
      <c r="J225" s="132">
        <v>1</v>
      </c>
      <c r="K225" s="133">
        <v>31320</v>
      </c>
      <c r="L225" s="133">
        <v>31300</v>
      </c>
      <c r="M225" s="392"/>
    </row>
    <row r="226" spans="1:13" ht="24.75" customHeight="1" x14ac:dyDescent="0.25">
      <c r="A226" s="401" t="s">
        <v>784</v>
      </c>
      <c r="B226" s="389"/>
      <c r="C226" s="389" t="s">
        <v>785</v>
      </c>
      <c r="D226" s="389"/>
      <c r="E226" s="389" t="s">
        <v>786</v>
      </c>
      <c r="F226" s="390">
        <v>69662</v>
      </c>
      <c r="G226" s="391">
        <v>837385</v>
      </c>
      <c r="H226" s="389"/>
      <c r="I226" s="203" t="s">
        <v>787</v>
      </c>
      <c r="J226" s="132">
        <v>1</v>
      </c>
      <c r="K226" s="133">
        <v>3100</v>
      </c>
      <c r="L226" s="133">
        <v>3100</v>
      </c>
      <c r="M226" s="392">
        <v>10000</v>
      </c>
    </row>
    <row r="227" spans="1:13" ht="27.75" customHeight="1" x14ac:dyDescent="0.25">
      <c r="A227" s="401"/>
      <c r="B227" s="389"/>
      <c r="C227" s="389"/>
      <c r="D227" s="389"/>
      <c r="E227" s="389"/>
      <c r="F227" s="390"/>
      <c r="G227" s="391"/>
      <c r="H227" s="389"/>
      <c r="I227" s="203" t="s">
        <v>788</v>
      </c>
      <c r="J227" s="132">
        <v>1</v>
      </c>
      <c r="K227" s="133">
        <v>6900</v>
      </c>
      <c r="L227" s="133">
        <v>6900</v>
      </c>
      <c r="M227" s="392"/>
    </row>
    <row r="228" spans="1:13" ht="39" customHeight="1" x14ac:dyDescent="0.25">
      <c r="A228" s="393" t="s">
        <v>1889</v>
      </c>
      <c r="B228" s="394"/>
      <c r="C228" s="394" t="s">
        <v>781</v>
      </c>
      <c r="D228" s="394"/>
      <c r="E228" s="160" t="s">
        <v>782</v>
      </c>
      <c r="F228" s="161" t="s">
        <v>2161</v>
      </c>
      <c r="G228" s="161">
        <v>69651914</v>
      </c>
      <c r="H228" s="162"/>
      <c r="I228" s="203" t="s">
        <v>197</v>
      </c>
      <c r="J228" s="132">
        <v>1</v>
      </c>
      <c r="K228" s="133">
        <v>20800</v>
      </c>
      <c r="L228" s="133">
        <v>20800</v>
      </c>
      <c r="M228" s="349">
        <v>20800</v>
      </c>
    </row>
    <row r="229" spans="1:13" ht="26.25" customHeight="1" x14ac:dyDescent="0.25">
      <c r="A229" s="393" t="s">
        <v>783</v>
      </c>
      <c r="B229" s="394"/>
      <c r="C229" s="394" t="s">
        <v>110</v>
      </c>
      <c r="D229" s="394"/>
      <c r="E229" s="160" t="s">
        <v>108</v>
      </c>
      <c r="F229" s="161" t="s">
        <v>2162</v>
      </c>
      <c r="G229" s="161">
        <v>71197788</v>
      </c>
      <c r="H229" s="162"/>
      <c r="I229" s="216" t="s">
        <v>197</v>
      </c>
      <c r="J229" s="132">
        <v>1</v>
      </c>
      <c r="K229" s="133">
        <v>20800</v>
      </c>
      <c r="L229" s="133">
        <v>20800</v>
      </c>
      <c r="M229" s="349">
        <v>20800</v>
      </c>
    </row>
    <row r="230" spans="1:13" ht="26.25" customHeight="1" x14ac:dyDescent="0.25">
      <c r="A230" s="393" t="s">
        <v>374</v>
      </c>
      <c r="B230" s="394"/>
      <c r="C230" s="394" t="s">
        <v>375</v>
      </c>
      <c r="D230" s="394"/>
      <c r="E230" s="394" t="s">
        <v>373</v>
      </c>
      <c r="F230" s="395" t="s">
        <v>2163</v>
      </c>
      <c r="G230" s="395">
        <v>67011748</v>
      </c>
      <c r="H230" s="162"/>
      <c r="I230" s="203" t="s">
        <v>789</v>
      </c>
      <c r="J230" s="132">
        <v>1</v>
      </c>
      <c r="K230" s="135">
        <v>25800</v>
      </c>
      <c r="L230" s="133">
        <v>25800</v>
      </c>
      <c r="M230" s="392">
        <f>L230+L231+L232+L233</f>
        <v>67900</v>
      </c>
    </row>
    <row r="231" spans="1:13" ht="27.75" customHeight="1" x14ac:dyDescent="0.25">
      <c r="A231" s="393"/>
      <c r="B231" s="394"/>
      <c r="C231" s="394"/>
      <c r="D231" s="394"/>
      <c r="E231" s="394"/>
      <c r="F231" s="395"/>
      <c r="G231" s="395"/>
      <c r="H231" s="162"/>
      <c r="I231" s="203" t="s">
        <v>790</v>
      </c>
      <c r="J231" s="132">
        <v>1</v>
      </c>
      <c r="K231" s="135">
        <v>19900</v>
      </c>
      <c r="L231" s="133">
        <v>19900</v>
      </c>
      <c r="M231" s="392"/>
    </row>
    <row r="232" spans="1:13" ht="25.5" customHeight="1" x14ac:dyDescent="0.25">
      <c r="A232" s="393"/>
      <c r="B232" s="394"/>
      <c r="C232" s="394"/>
      <c r="D232" s="394"/>
      <c r="E232" s="394"/>
      <c r="F232" s="395"/>
      <c r="G232" s="395"/>
      <c r="H232" s="162"/>
      <c r="I232" s="203" t="s">
        <v>791</v>
      </c>
      <c r="J232" s="132">
        <v>1</v>
      </c>
      <c r="K232" s="135">
        <v>9900</v>
      </c>
      <c r="L232" s="133">
        <v>9900</v>
      </c>
      <c r="M232" s="392"/>
    </row>
    <row r="233" spans="1:13" ht="30.75" customHeight="1" x14ac:dyDescent="0.25">
      <c r="A233" s="393"/>
      <c r="B233" s="394"/>
      <c r="C233" s="394"/>
      <c r="D233" s="394"/>
      <c r="E233" s="394"/>
      <c r="F233" s="395"/>
      <c r="G233" s="395"/>
      <c r="H233" s="162"/>
      <c r="I233" s="203" t="s">
        <v>792</v>
      </c>
      <c r="J233" s="132">
        <v>1</v>
      </c>
      <c r="K233" s="135">
        <v>12300</v>
      </c>
      <c r="L233" s="133">
        <v>12300</v>
      </c>
      <c r="M233" s="392"/>
    </row>
    <row r="234" spans="1:13" ht="66.75" customHeight="1" x14ac:dyDescent="0.25">
      <c r="A234" s="393" t="s">
        <v>793</v>
      </c>
      <c r="B234" s="394"/>
      <c r="C234" s="394" t="s">
        <v>794</v>
      </c>
      <c r="D234" s="394"/>
      <c r="E234" s="160" t="s">
        <v>373</v>
      </c>
      <c r="F234" s="161" t="s">
        <v>1046</v>
      </c>
      <c r="G234" s="161">
        <v>49438816</v>
      </c>
      <c r="H234" s="162"/>
      <c r="I234" s="203" t="s">
        <v>795</v>
      </c>
      <c r="J234" s="132">
        <v>1</v>
      </c>
      <c r="K234" s="133">
        <v>14400</v>
      </c>
      <c r="L234" s="133">
        <v>14400</v>
      </c>
      <c r="M234" s="349">
        <v>14400</v>
      </c>
    </row>
    <row r="235" spans="1:13" ht="25.5" customHeight="1" x14ac:dyDescent="0.25">
      <c r="A235" s="393" t="s">
        <v>796</v>
      </c>
      <c r="B235" s="394"/>
      <c r="C235" s="394" t="s">
        <v>797</v>
      </c>
      <c r="D235" s="394"/>
      <c r="E235" s="160" t="s">
        <v>733</v>
      </c>
      <c r="F235" s="161" t="s">
        <v>1885</v>
      </c>
      <c r="G235" s="161">
        <v>71006362</v>
      </c>
      <c r="H235" s="162"/>
      <c r="I235" s="216" t="s">
        <v>197</v>
      </c>
      <c r="J235" s="132">
        <v>1</v>
      </c>
      <c r="K235" s="133">
        <v>20800</v>
      </c>
      <c r="L235" s="133">
        <v>20800</v>
      </c>
      <c r="M235" s="349">
        <v>20800</v>
      </c>
    </row>
    <row r="236" spans="1:13" ht="32.25" customHeight="1" x14ac:dyDescent="0.25">
      <c r="A236" s="393" t="s">
        <v>798</v>
      </c>
      <c r="B236" s="394"/>
      <c r="C236" s="394" t="s">
        <v>799</v>
      </c>
      <c r="D236" s="394"/>
      <c r="E236" s="160" t="s">
        <v>733</v>
      </c>
      <c r="F236" s="161" t="s">
        <v>1885</v>
      </c>
      <c r="G236" s="161">
        <v>71006443</v>
      </c>
      <c r="H236" s="162"/>
      <c r="I236" s="216" t="s">
        <v>197</v>
      </c>
      <c r="J236" s="132">
        <v>1</v>
      </c>
      <c r="K236" s="133">
        <v>20000</v>
      </c>
      <c r="L236" s="133">
        <v>20000</v>
      </c>
      <c r="M236" s="349">
        <v>20000</v>
      </c>
    </row>
    <row r="237" spans="1:13" ht="30.75" customHeight="1" x14ac:dyDescent="0.25">
      <c r="A237" s="393" t="s">
        <v>103</v>
      </c>
      <c r="B237" s="394"/>
      <c r="C237" s="394" t="s">
        <v>104</v>
      </c>
      <c r="D237" s="394"/>
      <c r="E237" s="160" t="s">
        <v>105</v>
      </c>
      <c r="F237" s="161" t="s">
        <v>1886</v>
      </c>
      <c r="G237" s="163">
        <v>62072871</v>
      </c>
      <c r="H237" s="162"/>
      <c r="I237" s="216" t="s">
        <v>197</v>
      </c>
      <c r="J237" s="132">
        <v>1</v>
      </c>
      <c r="K237" s="133">
        <v>20800</v>
      </c>
      <c r="L237" s="133">
        <v>20800</v>
      </c>
      <c r="M237" s="349">
        <v>20800</v>
      </c>
    </row>
    <row r="238" spans="1:13" ht="45.75" customHeight="1" x14ac:dyDescent="0.25">
      <c r="A238" s="393" t="s">
        <v>1890</v>
      </c>
      <c r="B238" s="394"/>
      <c r="C238" s="394" t="s">
        <v>800</v>
      </c>
      <c r="D238" s="394"/>
      <c r="E238" s="160" t="s">
        <v>801</v>
      </c>
      <c r="F238" s="161" t="s">
        <v>2164</v>
      </c>
      <c r="G238" s="161">
        <v>70883181</v>
      </c>
      <c r="H238" s="162"/>
      <c r="I238" s="216" t="s">
        <v>197</v>
      </c>
      <c r="J238" s="132">
        <v>1</v>
      </c>
      <c r="K238" s="133">
        <v>20000</v>
      </c>
      <c r="L238" s="133">
        <v>20000</v>
      </c>
      <c r="M238" s="349">
        <v>20000</v>
      </c>
    </row>
    <row r="239" spans="1:13" ht="24.75" customHeight="1" x14ac:dyDescent="0.25">
      <c r="A239" s="393" t="s">
        <v>802</v>
      </c>
      <c r="B239" s="394"/>
      <c r="C239" s="394" t="s">
        <v>803</v>
      </c>
      <c r="D239" s="394"/>
      <c r="E239" s="389" t="s">
        <v>804</v>
      </c>
      <c r="F239" s="390">
        <v>67905</v>
      </c>
      <c r="G239" s="391">
        <v>62073290</v>
      </c>
      <c r="H239" s="389"/>
      <c r="I239" s="203" t="s">
        <v>805</v>
      </c>
      <c r="J239" s="132">
        <v>1</v>
      </c>
      <c r="K239" s="133">
        <v>3000</v>
      </c>
      <c r="L239" s="133">
        <v>3000</v>
      </c>
      <c r="M239" s="392">
        <v>12500</v>
      </c>
    </row>
    <row r="240" spans="1:13" ht="21" customHeight="1" x14ac:dyDescent="0.25">
      <c r="A240" s="393"/>
      <c r="B240" s="394"/>
      <c r="C240" s="394"/>
      <c r="D240" s="394"/>
      <c r="E240" s="389"/>
      <c r="F240" s="390"/>
      <c r="G240" s="391"/>
      <c r="H240" s="389"/>
      <c r="I240" s="203" t="s">
        <v>57</v>
      </c>
      <c r="J240" s="132">
        <v>1</v>
      </c>
      <c r="K240" s="133">
        <v>6000</v>
      </c>
      <c r="L240" s="133">
        <v>6000</v>
      </c>
      <c r="M240" s="392"/>
    </row>
    <row r="241" spans="1:13" ht="21" customHeight="1" x14ac:dyDescent="0.25">
      <c r="A241" s="393"/>
      <c r="B241" s="394"/>
      <c r="C241" s="394"/>
      <c r="D241" s="394"/>
      <c r="E241" s="389"/>
      <c r="F241" s="390"/>
      <c r="G241" s="391"/>
      <c r="H241" s="389"/>
      <c r="I241" s="203" t="s">
        <v>806</v>
      </c>
      <c r="J241" s="132">
        <v>1</v>
      </c>
      <c r="K241" s="133">
        <v>3500</v>
      </c>
      <c r="L241" s="133">
        <v>3500</v>
      </c>
      <c r="M241" s="392"/>
    </row>
    <row r="242" spans="1:13" ht="48.75" customHeight="1" x14ac:dyDescent="0.25">
      <c r="A242" s="393" t="s">
        <v>807</v>
      </c>
      <c r="B242" s="394"/>
      <c r="C242" s="394" t="s">
        <v>808</v>
      </c>
      <c r="D242" s="394"/>
      <c r="E242" s="160" t="s">
        <v>809</v>
      </c>
      <c r="F242" s="161" t="s">
        <v>2165</v>
      </c>
      <c r="G242" s="161">
        <v>62073184</v>
      </c>
      <c r="H242" s="162"/>
      <c r="I242" s="203" t="s">
        <v>810</v>
      </c>
      <c r="J242" s="132">
        <v>1</v>
      </c>
      <c r="K242" s="133">
        <v>7248</v>
      </c>
      <c r="L242" s="133">
        <v>7200</v>
      </c>
      <c r="M242" s="349">
        <v>7200</v>
      </c>
    </row>
    <row r="243" spans="1:13" ht="30" customHeight="1" x14ac:dyDescent="0.25">
      <c r="A243" s="393" t="s">
        <v>811</v>
      </c>
      <c r="B243" s="394"/>
      <c r="C243" s="394" t="s">
        <v>812</v>
      </c>
      <c r="D243" s="394"/>
      <c r="E243" s="160" t="s">
        <v>102</v>
      </c>
      <c r="F243" s="161" t="s">
        <v>2166</v>
      </c>
      <c r="G243" s="161">
        <v>75024403</v>
      </c>
      <c r="H243" s="162"/>
      <c r="I243" s="216" t="s">
        <v>197</v>
      </c>
      <c r="J243" s="132">
        <v>1</v>
      </c>
      <c r="K243" s="133">
        <v>20900</v>
      </c>
      <c r="L243" s="133">
        <v>20900</v>
      </c>
      <c r="M243" s="349">
        <v>20900</v>
      </c>
    </row>
    <row r="244" spans="1:13" ht="33.75" customHeight="1" x14ac:dyDescent="0.25">
      <c r="A244" s="393" t="s">
        <v>813</v>
      </c>
      <c r="B244" s="394"/>
      <c r="C244" s="394" t="s">
        <v>814</v>
      </c>
      <c r="D244" s="394"/>
      <c r="E244" s="160" t="s">
        <v>102</v>
      </c>
      <c r="F244" s="161" t="s">
        <v>2167</v>
      </c>
      <c r="G244" s="161">
        <v>70284067</v>
      </c>
      <c r="H244" s="162"/>
      <c r="I244" s="216" t="s">
        <v>197</v>
      </c>
      <c r="J244" s="132">
        <v>1</v>
      </c>
      <c r="K244" s="133">
        <v>20800</v>
      </c>
      <c r="L244" s="133">
        <v>20800</v>
      </c>
      <c r="M244" s="349">
        <v>20800</v>
      </c>
    </row>
    <row r="245" spans="1:13" ht="45.75" customHeight="1" x14ac:dyDescent="0.25">
      <c r="A245" s="393" t="s">
        <v>815</v>
      </c>
      <c r="B245" s="394"/>
      <c r="C245" s="394" t="s">
        <v>816</v>
      </c>
      <c r="D245" s="394"/>
      <c r="E245" s="160" t="s">
        <v>102</v>
      </c>
      <c r="F245" s="161" t="s">
        <v>2168</v>
      </c>
      <c r="G245" s="161">
        <v>71004947</v>
      </c>
      <c r="H245" s="162"/>
      <c r="I245" s="216" t="s">
        <v>197</v>
      </c>
      <c r="J245" s="132">
        <v>1</v>
      </c>
      <c r="K245" s="133">
        <v>20890</v>
      </c>
      <c r="L245" s="133">
        <v>20800</v>
      </c>
      <c r="M245" s="349">
        <v>20800</v>
      </c>
    </row>
    <row r="246" spans="1:13" ht="46.5" customHeight="1" x14ac:dyDescent="0.25">
      <c r="A246" s="393" t="s">
        <v>817</v>
      </c>
      <c r="B246" s="394"/>
      <c r="C246" s="394" t="s">
        <v>818</v>
      </c>
      <c r="D246" s="394"/>
      <c r="E246" s="160" t="s">
        <v>102</v>
      </c>
      <c r="F246" s="161" t="s">
        <v>2169</v>
      </c>
      <c r="G246" s="161">
        <v>70867950</v>
      </c>
      <c r="H246" s="162"/>
      <c r="I246" s="216" t="s">
        <v>197</v>
      </c>
      <c r="J246" s="132">
        <v>1</v>
      </c>
      <c r="K246" s="133">
        <v>20800</v>
      </c>
      <c r="L246" s="133">
        <v>20800</v>
      </c>
      <c r="M246" s="349">
        <v>20800</v>
      </c>
    </row>
    <row r="247" spans="1:13" ht="27.75" customHeight="1" x14ac:dyDescent="0.25">
      <c r="A247" s="393" t="s">
        <v>819</v>
      </c>
      <c r="B247" s="394"/>
      <c r="C247" s="394" t="s">
        <v>379</v>
      </c>
      <c r="D247" s="394"/>
      <c r="E247" s="394" t="s">
        <v>102</v>
      </c>
      <c r="F247" s="395" t="s">
        <v>2166</v>
      </c>
      <c r="G247" s="395">
        <v>75024438</v>
      </c>
      <c r="H247" s="162"/>
      <c r="I247" s="203" t="s">
        <v>820</v>
      </c>
      <c r="J247" s="132">
        <v>1</v>
      </c>
      <c r="K247" s="133">
        <v>8000</v>
      </c>
      <c r="L247" s="133">
        <v>8000</v>
      </c>
      <c r="M247" s="392">
        <v>13500</v>
      </c>
    </row>
    <row r="248" spans="1:13" ht="24" customHeight="1" x14ac:dyDescent="0.25">
      <c r="A248" s="393"/>
      <c r="B248" s="394"/>
      <c r="C248" s="394"/>
      <c r="D248" s="394"/>
      <c r="E248" s="394"/>
      <c r="F248" s="395"/>
      <c r="G248" s="395"/>
      <c r="H248" s="162"/>
      <c r="I248" s="203" t="s">
        <v>655</v>
      </c>
      <c r="J248" s="132">
        <v>1</v>
      </c>
      <c r="K248" s="133">
        <v>5500</v>
      </c>
      <c r="L248" s="133">
        <v>5500</v>
      </c>
      <c r="M248" s="392"/>
    </row>
    <row r="249" spans="1:13" ht="30.75" customHeight="1" x14ac:dyDescent="0.25">
      <c r="A249" s="393" t="s">
        <v>821</v>
      </c>
      <c r="B249" s="394"/>
      <c r="C249" s="394" t="s">
        <v>822</v>
      </c>
      <c r="D249" s="394"/>
      <c r="E249" s="160" t="s">
        <v>102</v>
      </c>
      <c r="F249" s="161" t="s">
        <v>855</v>
      </c>
      <c r="G249" s="161">
        <v>49465571</v>
      </c>
      <c r="H249" s="162"/>
      <c r="I249" s="203" t="s">
        <v>823</v>
      </c>
      <c r="J249" s="132">
        <v>1</v>
      </c>
      <c r="K249" s="133">
        <v>4700</v>
      </c>
      <c r="L249" s="133">
        <v>4700</v>
      </c>
      <c r="M249" s="349">
        <v>4700</v>
      </c>
    </row>
    <row r="250" spans="1:13" ht="30.75" customHeight="1" x14ac:dyDescent="0.25">
      <c r="A250" s="393" t="s">
        <v>106</v>
      </c>
      <c r="B250" s="394"/>
      <c r="C250" s="394" t="s">
        <v>107</v>
      </c>
      <c r="D250" s="394"/>
      <c r="E250" s="160" t="s">
        <v>102</v>
      </c>
      <c r="F250" s="161" t="s">
        <v>2170</v>
      </c>
      <c r="G250" s="161">
        <v>70994625</v>
      </c>
      <c r="H250" s="162"/>
      <c r="I250" s="203" t="s">
        <v>823</v>
      </c>
      <c r="J250" s="132">
        <v>1</v>
      </c>
      <c r="K250" s="133">
        <v>4700</v>
      </c>
      <c r="L250" s="133">
        <v>4700</v>
      </c>
      <c r="M250" s="349">
        <v>4700</v>
      </c>
    </row>
    <row r="251" spans="1:13" ht="30.75" customHeight="1" x14ac:dyDescent="0.25">
      <c r="A251" s="393" t="s">
        <v>826</v>
      </c>
      <c r="B251" s="394"/>
      <c r="C251" s="394" t="s">
        <v>824</v>
      </c>
      <c r="D251" s="394"/>
      <c r="E251" s="160" t="s">
        <v>102</v>
      </c>
      <c r="F251" s="161" t="s">
        <v>2171</v>
      </c>
      <c r="G251" s="161">
        <v>75024420</v>
      </c>
      <c r="H251" s="162"/>
      <c r="I251" s="203" t="s">
        <v>825</v>
      </c>
      <c r="J251" s="132">
        <v>1</v>
      </c>
      <c r="K251" s="133">
        <v>5200</v>
      </c>
      <c r="L251" s="133">
        <v>5200</v>
      </c>
      <c r="M251" s="349">
        <v>5200</v>
      </c>
    </row>
    <row r="252" spans="1:13" ht="30.75" customHeight="1" x14ac:dyDescent="0.25">
      <c r="A252" s="393" t="s">
        <v>827</v>
      </c>
      <c r="B252" s="394"/>
      <c r="C252" s="394" t="s">
        <v>828</v>
      </c>
      <c r="D252" s="394"/>
      <c r="E252" s="394" t="s">
        <v>102</v>
      </c>
      <c r="F252" s="395" t="s">
        <v>2172</v>
      </c>
      <c r="G252" s="395">
        <v>64327515</v>
      </c>
      <c r="H252" s="162"/>
      <c r="I252" s="203" t="s">
        <v>829</v>
      </c>
      <c r="J252" s="132">
        <v>1</v>
      </c>
      <c r="K252" s="133">
        <v>14700</v>
      </c>
      <c r="L252" s="133">
        <v>14700</v>
      </c>
      <c r="M252" s="392">
        <f>L252+L253+L254</f>
        <v>23200</v>
      </c>
    </row>
    <row r="253" spans="1:13" ht="30.75" customHeight="1" x14ac:dyDescent="0.25">
      <c r="A253" s="393"/>
      <c r="B253" s="394"/>
      <c r="C253" s="394"/>
      <c r="D253" s="394"/>
      <c r="E253" s="394"/>
      <c r="F253" s="395"/>
      <c r="G253" s="395"/>
      <c r="H253" s="162"/>
      <c r="I253" s="203" t="s">
        <v>830</v>
      </c>
      <c r="J253" s="132">
        <v>1</v>
      </c>
      <c r="K253" s="133">
        <v>4800</v>
      </c>
      <c r="L253" s="133">
        <v>4800</v>
      </c>
      <c r="M253" s="392"/>
    </row>
    <row r="254" spans="1:13" ht="30.75" customHeight="1" x14ac:dyDescent="0.25">
      <c r="A254" s="393"/>
      <c r="B254" s="394"/>
      <c r="C254" s="394"/>
      <c r="D254" s="394"/>
      <c r="E254" s="394"/>
      <c r="F254" s="395"/>
      <c r="G254" s="395"/>
      <c r="H254" s="162"/>
      <c r="I254" s="203" t="s">
        <v>831</v>
      </c>
      <c r="J254" s="132">
        <v>1</v>
      </c>
      <c r="K254" s="133">
        <v>3700</v>
      </c>
      <c r="L254" s="133">
        <v>3700</v>
      </c>
      <c r="M254" s="392"/>
    </row>
    <row r="255" spans="1:13" ht="30.75" customHeight="1" x14ac:dyDescent="0.25">
      <c r="A255" s="393" t="s">
        <v>832</v>
      </c>
      <c r="B255" s="394"/>
      <c r="C255" s="394" t="s">
        <v>833</v>
      </c>
      <c r="D255" s="394"/>
      <c r="E255" s="394" t="s">
        <v>102</v>
      </c>
      <c r="F255" s="395" t="s">
        <v>846</v>
      </c>
      <c r="G255" s="395">
        <v>75001616</v>
      </c>
      <c r="H255" s="162"/>
      <c r="I255" s="203" t="s">
        <v>197</v>
      </c>
      <c r="J255" s="132">
        <v>1</v>
      </c>
      <c r="K255" s="133">
        <v>20000</v>
      </c>
      <c r="L255" s="133">
        <v>20000</v>
      </c>
      <c r="M255" s="392">
        <v>23800</v>
      </c>
    </row>
    <row r="256" spans="1:13" ht="30.75" customHeight="1" x14ac:dyDescent="0.25">
      <c r="A256" s="393"/>
      <c r="B256" s="394"/>
      <c r="C256" s="394"/>
      <c r="D256" s="394"/>
      <c r="E256" s="394"/>
      <c r="F256" s="395"/>
      <c r="G256" s="395"/>
      <c r="H256" s="162"/>
      <c r="I256" s="203" t="s">
        <v>834</v>
      </c>
      <c r="J256" s="132">
        <v>1</v>
      </c>
      <c r="K256" s="133">
        <v>3800</v>
      </c>
      <c r="L256" s="133">
        <v>3800</v>
      </c>
      <c r="M256" s="392"/>
    </row>
    <row r="257" spans="1:13" ht="30.75" customHeight="1" x14ac:dyDescent="0.25">
      <c r="A257" s="393" t="s">
        <v>835</v>
      </c>
      <c r="B257" s="394"/>
      <c r="C257" s="394" t="s">
        <v>836</v>
      </c>
      <c r="D257" s="394"/>
      <c r="E257" s="394" t="s">
        <v>102</v>
      </c>
      <c r="F257" s="395" t="s">
        <v>740</v>
      </c>
      <c r="G257" s="395">
        <v>75001608</v>
      </c>
      <c r="H257" s="162"/>
      <c r="I257" s="203" t="s">
        <v>837</v>
      </c>
      <c r="J257" s="132">
        <v>1</v>
      </c>
      <c r="K257" s="133">
        <v>4000</v>
      </c>
      <c r="L257" s="133">
        <v>4000</v>
      </c>
      <c r="M257" s="392">
        <v>12800</v>
      </c>
    </row>
    <row r="258" spans="1:13" ht="26.25" customHeight="1" x14ac:dyDescent="0.25">
      <c r="A258" s="393"/>
      <c r="B258" s="394"/>
      <c r="C258" s="394"/>
      <c r="D258" s="394"/>
      <c r="E258" s="394"/>
      <c r="F258" s="395"/>
      <c r="G258" s="395"/>
      <c r="H258" s="162"/>
      <c r="I258" s="203" t="s">
        <v>834</v>
      </c>
      <c r="J258" s="132">
        <v>1</v>
      </c>
      <c r="K258" s="133">
        <v>3800</v>
      </c>
      <c r="L258" s="133">
        <v>3800</v>
      </c>
      <c r="M258" s="392"/>
    </row>
    <row r="259" spans="1:13" ht="24" customHeight="1" x14ac:dyDescent="0.25">
      <c r="A259" s="393"/>
      <c r="B259" s="394"/>
      <c r="C259" s="394"/>
      <c r="D259" s="394"/>
      <c r="E259" s="394"/>
      <c r="F259" s="395"/>
      <c r="G259" s="395"/>
      <c r="H259" s="162"/>
      <c r="I259" s="203" t="s">
        <v>838</v>
      </c>
      <c r="J259" s="132">
        <v>1</v>
      </c>
      <c r="K259" s="133">
        <v>5000</v>
      </c>
      <c r="L259" s="133">
        <v>5000</v>
      </c>
      <c r="M259" s="392"/>
    </row>
    <row r="260" spans="1:13" ht="30.75" customHeight="1" x14ac:dyDescent="0.25">
      <c r="A260" s="393" t="s">
        <v>839</v>
      </c>
      <c r="B260" s="394"/>
      <c r="C260" s="394" t="s">
        <v>840</v>
      </c>
      <c r="D260" s="394"/>
      <c r="E260" s="160" t="s">
        <v>102</v>
      </c>
      <c r="F260" s="161" t="s">
        <v>846</v>
      </c>
      <c r="G260" s="161">
        <v>70435944</v>
      </c>
      <c r="H260" s="162"/>
      <c r="I260" s="203" t="s">
        <v>197</v>
      </c>
      <c r="J260" s="132">
        <v>1</v>
      </c>
      <c r="K260" s="133">
        <v>20900</v>
      </c>
      <c r="L260" s="133">
        <v>20900</v>
      </c>
      <c r="M260" s="349">
        <v>20900</v>
      </c>
    </row>
    <row r="261" spans="1:13" ht="30.75" customHeight="1" x14ac:dyDescent="0.25">
      <c r="A261" s="393" t="s">
        <v>841</v>
      </c>
      <c r="B261" s="394"/>
      <c r="C261" s="394" t="s">
        <v>842</v>
      </c>
      <c r="D261" s="394"/>
      <c r="E261" s="160" t="s">
        <v>102</v>
      </c>
      <c r="F261" s="161">
        <v>62800</v>
      </c>
      <c r="G261" s="161">
        <v>72065761</v>
      </c>
      <c r="H261" s="162"/>
      <c r="I261" s="203" t="s">
        <v>843</v>
      </c>
      <c r="J261" s="132">
        <v>1</v>
      </c>
      <c r="K261" s="133">
        <v>3300</v>
      </c>
      <c r="L261" s="133">
        <v>3300</v>
      </c>
      <c r="M261" s="349">
        <v>3300</v>
      </c>
    </row>
    <row r="262" spans="1:13" ht="27.75" customHeight="1" x14ac:dyDescent="0.25">
      <c r="A262" s="393" t="s">
        <v>844</v>
      </c>
      <c r="B262" s="394"/>
      <c r="C262" s="394" t="s">
        <v>845</v>
      </c>
      <c r="D262" s="394"/>
      <c r="E262" s="394" t="s">
        <v>102</v>
      </c>
      <c r="F262" s="395" t="s">
        <v>846</v>
      </c>
      <c r="G262" s="395">
        <v>62156543</v>
      </c>
      <c r="H262" s="162"/>
      <c r="I262" s="203" t="s">
        <v>197</v>
      </c>
      <c r="J262" s="132">
        <v>1</v>
      </c>
      <c r="K262" s="133">
        <v>20800</v>
      </c>
      <c r="L262" s="133">
        <v>20800</v>
      </c>
      <c r="M262" s="392">
        <f>L262+L263</f>
        <v>24600</v>
      </c>
    </row>
    <row r="263" spans="1:13" ht="23.25" customHeight="1" x14ac:dyDescent="0.25">
      <c r="A263" s="393"/>
      <c r="B263" s="394"/>
      <c r="C263" s="394"/>
      <c r="D263" s="394"/>
      <c r="E263" s="394"/>
      <c r="F263" s="395"/>
      <c r="G263" s="395"/>
      <c r="H263" s="162"/>
      <c r="I263" s="203" t="s">
        <v>834</v>
      </c>
      <c r="J263" s="132">
        <v>1</v>
      </c>
      <c r="K263" s="133">
        <v>3800</v>
      </c>
      <c r="L263" s="133">
        <v>3800</v>
      </c>
      <c r="M263" s="392"/>
    </row>
    <row r="264" spans="1:13" ht="24.75" customHeight="1" x14ac:dyDescent="0.25">
      <c r="A264" s="393" t="s">
        <v>847</v>
      </c>
      <c r="B264" s="394"/>
      <c r="C264" s="394" t="s">
        <v>848</v>
      </c>
      <c r="D264" s="394"/>
      <c r="E264" s="394" t="s">
        <v>102</v>
      </c>
      <c r="F264" s="395" t="s">
        <v>2173</v>
      </c>
      <c r="G264" s="395">
        <v>44994044</v>
      </c>
      <c r="H264" s="162"/>
      <c r="I264" s="203" t="s">
        <v>849</v>
      </c>
      <c r="J264" s="132">
        <v>1</v>
      </c>
      <c r="K264" s="133">
        <v>9000</v>
      </c>
      <c r="L264" s="133">
        <v>9000</v>
      </c>
      <c r="M264" s="392">
        <v>13000</v>
      </c>
    </row>
    <row r="265" spans="1:13" ht="24.75" customHeight="1" x14ac:dyDescent="0.25">
      <c r="A265" s="393"/>
      <c r="B265" s="394"/>
      <c r="C265" s="394"/>
      <c r="D265" s="394"/>
      <c r="E265" s="394"/>
      <c r="F265" s="395"/>
      <c r="G265" s="395"/>
      <c r="H265" s="162"/>
      <c r="I265" s="203" t="s">
        <v>850</v>
      </c>
      <c r="J265" s="132">
        <v>1</v>
      </c>
      <c r="K265" s="133">
        <v>8000</v>
      </c>
      <c r="L265" s="133">
        <v>4000</v>
      </c>
      <c r="M265" s="392"/>
    </row>
    <row r="266" spans="1:13" ht="43.5" customHeight="1" x14ac:dyDescent="0.25">
      <c r="A266" s="393" t="s">
        <v>851</v>
      </c>
      <c r="B266" s="394"/>
      <c r="C266" s="394" t="s">
        <v>852</v>
      </c>
      <c r="D266" s="394"/>
      <c r="E266" s="160" t="s">
        <v>102</v>
      </c>
      <c r="F266" s="161" t="s">
        <v>2173</v>
      </c>
      <c r="G266" s="161">
        <v>48512401</v>
      </c>
      <c r="H266" s="162"/>
      <c r="I266" s="203" t="s">
        <v>395</v>
      </c>
      <c r="J266" s="132">
        <v>1</v>
      </c>
      <c r="K266" s="133">
        <v>4000</v>
      </c>
      <c r="L266" s="133">
        <v>4000</v>
      </c>
      <c r="M266" s="349">
        <v>4000</v>
      </c>
    </row>
    <row r="267" spans="1:13" ht="29.25" customHeight="1" x14ac:dyDescent="0.25">
      <c r="A267" s="393" t="s">
        <v>853</v>
      </c>
      <c r="B267" s="394"/>
      <c r="C267" s="394" t="s">
        <v>854</v>
      </c>
      <c r="D267" s="394"/>
      <c r="E267" s="394" t="s">
        <v>102</v>
      </c>
      <c r="F267" s="395" t="s">
        <v>855</v>
      </c>
      <c r="G267" s="395">
        <v>62156527</v>
      </c>
      <c r="H267" s="162"/>
      <c r="I267" s="203" t="s">
        <v>1883</v>
      </c>
      <c r="J267" s="132">
        <v>1</v>
      </c>
      <c r="K267" s="133">
        <v>20890</v>
      </c>
      <c r="L267" s="133">
        <v>20800</v>
      </c>
      <c r="M267" s="392">
        <f>L267+L268+L269</f>
        <v>54900</v>
      </c>
    </row>
    <row r="268" spans="1:13" ht="42.75" customHeight="1" x14ac:dyDescent="0.25">
      <c r="A268" s="393"/>
      <c r="B268" s="394"/>
      <c r="C268" s="394"/>
      <c r="D268" s="394"/>
      <c r="E268" s="394"/>
      <c r="F268" s="395"/>
      <c r="G268" s="395"/>
      <c r="H268" s="162"/>
      <c r="I268" s="203" t="s">
        <v>1884</v>
      </c>
      <c r="J268" s="132">
        <v>1</v>
      </c>
      <c r="K268" s="133">
        <v>28300</v>
      </c>
      <c r="L268" s="133">
        <v>28300</v>
      </c>
      <c r="M268" s="392"/>
    </row>
    <row r="269" spans="1:13" ht="32.25" customHeight="1" x14ac:dyDescent="0.25">
      <c r="A269" s="393"/>
      <c r="B269" s="394"/>
      <c r="C269" s="394"/>
      <c r="D269" s="394"/>
      <c r="E269" s="394"/>
      <c r="F269" s="395"/>
      <c r="G269" s="395"/>
      <c r="H269" s="162"/>
      <c r="I269" s="203" t="s">
        <v>2189</v>
      </c>
      <c r="J269" s="132">
        <v>1</v>
      </c>
      <c r="K269" s="133">
        <v>5894</v>
      </c>
      <c r="L269" s="133">
        <v>5800</v>
      </c>
      <c r="M269" s="392"/>
    </row>
    <row r="270" spans="1:13" ht="47.25" customHeight="1" x14ac:dyDescent="0.25">
      <c r="A270" s="393" t="s">
        <v>856</v>
      </c>
      <c r="B270" s="394"/>
      <c r="C270" s="394" t="s">
        <v>857</v>
      </c>
      <c r="D270" s="394"/>
      <c r="E270" s="160" t="s">
        <v>102</v>
      </c>
      <c r="F270" s="161" t="s">
        <v>2169</v>
      </c>
      <c r="G270" s="161">
        <v>75156237</v>
      </c>
      <c r="H270" s="162"/>
      <c r="I270" s="203" t="s">
        <v>858</v>
      </c>
      <c r="J270" s="132">
        <v>1</v>
      </c>
      <c r="K270" s="133">
        <v>10000</v>
      </c>
      <c r="L270" s="133">
        <v>10000</v>
      </c>
      <c r="M270" s="349">
        <v>10000</v>
      </c>
    </row>
    <row r="271" spans="1:13" ht="30.75" customHeight="1" x14ac:dyDescent="0.25">
      <c r="A271" s="393" t="s">
        <v>859</v>
      </c>
      <c r="B271" s="394"/>
      <c r="C271" s="394" t="s">
        <v>860</v>
      </c>
      <c r="D271" s="394"/>
      <c r="E271" s="394" t="s">
        <v>102</v>
      </c>
      <c r="F271" s="395" t="s">
        <v>2174</v>
      </c>
      <c r="G271" s="395">
        <v>62157108</v>
      </c>
      <c r="H271" s="162"/>
      <c r="I271" s="203" t="s">
        <v>861</v>
      </c>
      <c r="J271" s="132">
        <v>1</v>
      </c>
      <c r="K271" s="133">
        <v>8800</v>
      </c>
      <c r="L271" s="133">
        <v>8800</v>
      </c>
      <c r="M271" s="392">
        <v>12800</v>
      </c>
    </row>
    <row r="272" spans="1:13" ht="30.75" customHeight="1" x14ac:dyDescent="0.25">
      <c r="A272" s="393"/>
      <c r="B272" s="394"/>
      <c r="C272" s="394"/>
      <c r="D272" s="394"/>
      <c r="E272" s="394"/>
      <c r="F272" s="395"/>
      <c r="G272" s="395"/>
      <c r="H272" s="162"/>
      <c r="I272" s="203" t="s">
        <v>862</v>
      </c>
      <c r="J272" s="132">
        <v>1</v>
      </c>
      <c r="K272" s="133">
        <v>7900</v>
      </c>
      <c r="L272" s="133">
        <v>4000</v>
      </c>
      <c r="M272" s="392"/>
    </row>
    <row r="273" spans="1:13" ht="30.75" customHeight="1" x14ac:dyDescent="0.25">
      <c r="A273" s="393" t="s">
        <v>863</v>
      </c>
      <c r="B273" s="394"/>
      <c r="C273" s="394" t="s">
        <v>864</v>
      </c>
      <c r="D273" s="394"/>
      <c r="E273" s="394" t="s">
        <v>102</v>
      </c>
      <c r="F273" s="395" t="s">
        <v>2175</v>
      </c>
      <c r="G273" s="395">
        <v>64328678</v>
      </c>
      <c r="H273" s="162"/>
      <c r="I273" s="203" t="s">
        <v>865</v>
      </c>
      <c r="J273" s="132">
        <v>1</v>
      </c>
      <c r="K273" s="133">
        <v>16900</v>
      </c>
      <c r="L273" s="133">
        <v>8800</v>
      </c>
      <c r="M273" s="392">
        <v>12800</v>
      </c>
    </row>
    <row r="274" spans="1:13" ht="30.75" customHeight="1" x14ac:dyDescent="0.25">
      <c r="A274" s="393"/>
      <c r="B274" s="394"/>
      <c r="C274" s="394"/>
      <c r="D274" s="394"/>
      <c r="E274" s="394"/>
      <c r="F274" s="395"/>
      <c r="G274" s="395"/>
      <c r="H274" s="162"/>
      <c r="I274" s="203" t="s">
        <v>866</v>
      </c>
      <c r="J274" s="132">
        <v>1</v>
      </c>
      <c r="K274" s="133">
        <v>7900</v>
      </c>
      <c r="L274" s="133">
        <v>4000</v>
      </c>
      <c r="M274" s="392"/>
    </row>
    <row r="275" spans="1:13" ht="21" customHeight="1" x14ac:dyDescent="0.25">
      <c r="A275" s="393" t="s">
        <v>867</v>
      </c>
      <c r="B275" s="394"/>
      <c r="C275" s="394" t="s">
        <v>868</v>
      </c>
      <c r="D275" s="394"/>
      <c r="E275" s="394" t="s">
        <v>102</v>
      </c>
      <c r="F275" s="395" t="s">
        <v>2176</v>
      </c>
      <c r="G275" s="395">
        <v>49466623</v>
      </c>
      <c r="H275" s="162"/>
      <c r="I275" s="203" t="s">
        <v>197</v>
      </c>
      <c r="J275" s="132">
        <v>1</v>
      </c>
      <c r="K275" s="133">
        <v>20800</v>
      </c>
      <c r="L275" s="133">
        <v>20800</v>
      </c>
      <c r="M275" s="392">
        <v>23900</v>
      </c>
    </row>
    <row r="276" spans="1:13" ht="23.25" customHeight="1" x14ac:dyDescent="0.25">
      <c r="A276" s="393"/>
      <c r="B276" s="394"/>
      <c r="C276" s="394"/>
      <c r="D276" s="394"/>
      <c r="E276" s="394"/>
      <c r="F276" s="395"/>
      <c r="G276" s="395"/>
      <c r="H276" s="162"/>
      <c r="I276" s="203" t="s">
        <v>834</v>
      </c>
      <c r="J276" s="132">
        <v>1</v>
      </c>
      <c r="K276" s="133">
        <v>3100</v>
      </c>
      <c r="L276" s="133">
        <v>3100</v>
      </c>
      <c r="M276" s="392"/>
    </row>
    <row r="277" spans="1:13" ht="21" customHeight="1" x14ac:dyDescent="0.25">
      <c r="A277" s="393" t="s">
        <v>869</v>
      </c>
      <c r="B277" s="394"/>
      <c r="C277" s="394" t="s">
        <v>870</v>
      </c>
      <c r="D277" s="394"/>
      <c r="E277" s="394" t="s">
        <v>102</v>
      </c>
      <c r="F277" s="395" t="s">
        <v>2177</v>
      </c>
      <c r="G277" s="395">
        <v>44994290</v>
      </c>
      <c r="H277" s="162"/>
      <c r="I277" s="203" t="s">
        <v>210</v>
      </c>
      <c r="J277" s="132">
        <v>2</v>
      </c>
      <c r="K277" s="133">
        <v>5500</v>
      </c>
      <c r="L277" s="133">
        <v>11000</v>
      </c>
      <c r="M277" s="392">
        <v>45000</v>
      </c>
    </row>
    <row r="278" spans="1:13" ht="22.5" customHeight="1" x14ac:dyDescent="0.25">
      <c r="A278" s="393"/>
      <c r="B278" s="394"/>
      <c r="C278" s="394"/>
      <c r="D278" s="394"/>
      <c r="E278" s="394"/>
      <c r="F278" s="395"/>
      <c r="G278" s="395"/>
      <c r="H278" s="162"/>
      <c r="I278" s="203" t="s">
        <v>871</v>
      </c>
      <c r="J278" s="132">
        <v>3</v>
      </c>
      <c r="K278" s="133">
        <v>3000</v>
      </c>
      <c r="L278" s="133">
        <v>9000</v>
      </c>
      <c r="M278" s="392"/>
    </row>
    <row r="279" spans="1:13" ht="24" customHeight="1" x14ac:dyDescent="0.25">
      <c r="A279" s="393"/>
      <c r="B279" s="394"/>
      <c r="C279" s="394"/>
      <c r="D279" s="394"/>
      <c r="E279" s="394"/>
      <c r="F279" s="395"/>
      <c r="G279" s="395"/>
      <c r="H279" s="162"/>
      <c r="I279" s="203" t="s">
        <v>872</v>
      </c>
      <c r="J279" s="132">
        <v>1</v>
      </c>
      <c r="K279" s="133">
        <v>25000</v>
      </c>
      <c r="L279" s="133">
        <v>25000</v>
      </c>
      <c r="M279" s="392"/>
    </row>
    <row r="280" spans="1:13" ht="30.75" customHeight="1" x14ac:dyDescent="0.25">
      <c r="A280" s="393" t="s">
        <v>873</v>
      </c>
      <c r="B280" s="394"/>
      <c r="C280" s="394" t="s">
        <v>874</v>
      </c>
      <c r="D280" s="394"/>
      <c r="E280" s="160" t="s">
        <v>102</v>
      </c>
      <c r="F280" s="161" t="s">
        <v>2172</v>
      </c>
      <c r="G280" s="161">
        <v>49465481</v>
      </c>
      <c r="H280" s="162"/>
      <c r="I280" s="203" t="s">
        <v>875</v>
      </c>
      <c r="J280" s="132">
        <v>1</v>
      </c>
      <c r="K280" s="133">
        <v>6000</v>
      </c>
      <c r="L280" s="133">
        <v>6000</v>
      </c>
      <c r="M280" s="349">
        <v>6000</v>
      </c>
    </row>
    <row r="281" spans="1:13" ht="30.75" customHeight="1" x14ac:dyDescent="0.25">
      <c r="A281" s="393" t="s">
        <v>876</v>
      </c>
      <c r="B281" s="394"/>
      <c r="C281" s="394" t="s">
        <v>877</v>
      </c>
      <c r="D281" s="394"/>
      <c r="E281" s="160" t="s">
        <v>102</v>
      </c>
      <c r="F281" s="161" t="s">
        <v>2168</v>
      </c>
      <c r="G281" s="161">
        <v>48513121</v>
      </c>
      <c r="H281" s="162"/>
      <c r="I281" s="203" t="s">
        <v>878</v>
      </c>
      <c r="J281" s="132">
        <v>1</v>
      </c>
      <c r="K281" s="133">
        <v>6000</v>
      </c>
      <c r="L281" s="133">
        <v>6000</v>
      </c>
      <c r="M281" s="349">
        <v>6000</v>
      </c>
    </row>
    <row r="282" spans="1:13" ht="30.75" customHeight="1" x14ac:dyDescent="0.25">
      <c r="A282" s="393" t="s">
        <v>879</v>
      </c>
      <c r="B282" s="394"/>
      <c r="C282" s="394" t="s">
        <v>880</v>
      </c>
      <c r="D282" s="394"/>
      <c r="E282" s="160" t="s">
        <v>881</v>
      </c>
      <c r="F282" s="161" t="s">
        <v>2178</v>
      </c>
      <c r="G282" s="161">
        <v>75023237</v>
      </c>
      <c r="H282" s="162"/>
      <c r="I282" s="203" t="s">
        <v>197</v>
      </c>
      <c r="J282" s="132">
        <v>1</v>
      </c>
      <c r="K282" s="133">
        <v>20890</v>
      </c>
      <c r="L282" s="133">
        <v>20800</v>
      </c>
      <c r="M282" s="349">
        <v>20800</v>
      </c>
    </row>
    <row r="283" spans="1:13" ht="30.75" customHeight="1" x14ac:dyDescent="0.25">
      <c r="A283" s="393" t="s">
        <v>882</v>
      </c>
      <c r="B283" s="394"/>
      <c r="C283" s="394" t="s">
        <v>883</v>
      </c>
      <c r="D283" s="394"/>
      <c r="E283" s="160" t="s">
        <v>884</v>
      </c>
      <c r="F283" s="161" t="s">
        <v>2179</v>
      </c>
      <c r="G283" s="161">
        <v>75024233</v>
      </c>
      <c r="H283" s="162"/>
      <c r="I283" s="203" t="s">
        <v>197</v>
      </c>
      <c r="J283" s="132">
        <v>1</v>
      </c>
      <c r="K283" s="133">
        <v>20800</v>
      </c>
      <c r="L283" s="133">
        <v>20800</v>
      </c>
      <c r="M283" s="349">
        <v>20800</v>
      </c>
    </row>
    <row r="284" spans="1:13" ht="30.75" customHeight="1" x14ac:dyDescent="0.25">
      <c r="A284" s="393" t="s">
        <v>885</v>
      </c>
      <c r="B284" s="394"/>
      <c r="C284" s="394" t="s">
        <v>886</v>
      </c>
      <c r="D284" s="394"/>
      <c r="E284" s="394" t="s">
        <v>887</v>
      </c>
      <c r="F284" s="395" t="s">
        <v>2180</v>
      </c>
      <c r="G284" s="395">
        <v>71001859</v>
      </c>
      <c r="H284" s="162"/>
      <c r="I284" s="203" t="s">
        <v>888</v>
      </c>
      <c r="J284" s="132">
        <v>1</v>
      </c>
      <c r="K284" s="133">
        <v>5445</v>
      </c>
      <c r="L284" s="133">
        <v>5400</v>
      </c>
      <c r="M284" s="392">
        <v>11800</v>
      </c>
    </row>
    <row r="285" spans="1:13" ht="30.75" customHeight="1" x14ac:dyDescent="0.25">
      <c r="A285" s="393"/>
      <c r="B285" s="394"/>
      <c r="C285" s="394"/>
      <c r="D285" s="394"/>
      <c r="E285" s="394"/>
      <c r="F285" s="395"/>
      <c r="G285" s="395"/>
      <c r="H285" s="162"/>
      <c r="I285" s="203" t="s">
        <v>889</v>
      </c>
      <c r="J285" s="132">
        <v>1</v>
      </c>
      <c r="K285" s="133">
        <v>3490</v>
      </c>
      <c r="L285" s="133">
        <v>3400</v>
      </c>
      <c r="M285" s="392"/>
    </row>
    <row r="286" spans="1:13" ht="30.75" customHeight="1" x14ac:dyDescent="0.25">
      <c r="A286" s="393"/>
      <c r="B286" s="394"/>
      <c r="C286" s="394"/>
      <c r="D286" s="394"/>
      <c r="E286" s="394"/>
      <c r="F286" s="395"/>
      <c r="G286" s="395"/>
      <c r="H286" s="162"/>
      <c r="I286" s="203" t="s">
        <v>890</v>
      </c>
      <c r="J286" s="132">
        <v>1</v>
      </c>
      <c r="K286" s="133">
        <v>3050</v>
      </c>
      <c r="L286" s="133">
        <v>3000</v>
      </c>
      <c r="M286" s="392"/>
    </row>
    <row r="287" spans="1:13" ht="30.75" customHeight="1" x14ac:dyDescent="0.25">
      <c r="A287" s="393" t="s">
        <v>891</v>
      </c>
      <c r="B287" s="394"/>
      <c r="C287" s="394" t="s">
        <v>892</v>
      </c>
      <c r="D287" s="394"/>
      <c r="E287" s="160" t="s">
        <v>893</v>
      </c>
      <c r="F287" s="161" t="s">
        <v>2179</v>
      </c>
      <c r="G287" s="161">
        <v>75023954</v>
      </c>
      <c r="H287" s="162"/>
      <c r="I287" s="203" t="s">
        <v>197</v>
      </c>
      <c r="J287" s="132">
        <v>1</v>
      </c>
      <c r="K287" s="133">
        <v>20800</v>
      </c>
      <c r="L287" s="133">
        <v>20800</v>
      </c>
      <c r="M287" s="349">
        <v>20800</v>
      </c>
    </row>
    <row r="288" spans="1:13" ht="30.75" customHeight="1" x14ac:dyDescent="0.25">
      <c r="A288" s="393" t="s">
        <v>894</v>
      </c>
      <c r="B288" s="394"/>
      <c r="C288" s="394" t="s">
        <v>895</v>
      </c>
      <c r="D288" s="394"/>
      <c r="E288" s="160" t="s">
        <v>372</v>
      </c>
      <c r="F288" s="161" t="s">
        <v>2181</v>
      </c>
      <c r="G288" s="161">
        <v>49458744</v>
      </c>
      <c r="H288" s="162"/>
      <c r="I288" s="203" t="s">
        <v>197</v>
      </c>
      <c r="J288" s="132">
        <v>1</v>
      </c>
      <c r="K288" s="133">
        <v>20000</v>
      </c>
      <c r="L288" s="133">
        <v>20000</v>
      </c>
      <c r="M288" s="349">
        <v>20000</v>
      </c>
    </row>
    <row r="289" spans="1:13" ht="30.75" customHeight="1" x14ac:dyDescent="0.25">
      <c r="A289" s="393" t="s">
        <v>896</v>
      </c>
      <c r="B289" s="394"/>
      <c r="C289" s="394" t="s">
        <v>897</v>
      </c>
      <c r="D289" s="394"/>
      <c r="E289" s="394" t="s">
        <v>898</v>
      </c>
      <c r="F289" s="395" t="s">
        <v>2182</v>
      </c>
      <c r="G289" s="395">
        <v>70994072</v>
      </c>
      <c r="H289" s="162"/>
      <c r="I289" s="203" t="s">
        <v>197</v>
      </c>
      <c r="J289" s="132">
        <v>1</v>
      </c>
      <c r="K289" s="133">
        <v>20800</v>
      </c>
      <c r="L289" s="133">
        <v>20800</v>
      </c>
      <c r="M289" s="392">
        <v>23900</v>
      </c>
    </row>
    <row r="290" spans="1:13" ht="30.75" customHeight="1" x14ac:dyDescent="0.25">
      <c r="A290" s="393"/>
      <c r="B290" s="394"/>
      <c r="C290" s="394"/>
      <c r="D290" s="394"/>
      <c r="E290" s="394"/>
      <c r="F290" s="395"/>
      <c r="G290" s="395"/>
      <c r="H290" s="162"/>
      <c r="I290" s="203" t="s">
        <v>834</v>
      </c>
      <c r="J290" s="132">
        <v>1</v>
      </c>
      <c r="K290" s="133">
        <v>3100</v>
      </c>
      <c r="L290" s="133">
        <v>3100</v>
      </c>
      <c r="M290" s="392"/>
    </row>
    <row r="291" spans="1:13" ht="30.75" customHeight="1" x14ac:dyDescent="0.25">
      <c r="A291" s="393" t="s">
        <v>899</v>
      </c>
      <c r="B291" s="394"/>
      <c r="C291" s="394" t="s">
        <v>900</v>
      </c>
      <c r="D291" s="394"/>
      <c r="E291" s="160" t="s">
        <v>901</v>
      </c>
      <c r="F291" s="161" t="s">
        <v>2183</v>
      </c>
      <c r="G291" s="161">
        <v>75146959</v>
      </c>
      <c r="H291" s="162"/>
      <c r="I291" s="203" t="s">
        <v>902</v>
      </c>
      <c r="J291" s="132">
        <v>1</v>
      </c>
      <c r="K291" s="133">
        <v>12300</v>
      </c>
      <c r="L291" s="133">
        <v>12300</v>
      </c>
      <c r="M291" s="349">
        <v>12300</v>
      </c>
    </row>
    <row r="292" spans="1:13" ht="30.75" customHeight="1" x14ac:dyDescent="0.25">
      <c r="A292" s="393" t="s">
        <v>903</v>
      </c>
      <c r="B292" s="394"/>
      <c r="C292" s="394" t="s">
        <v>904</v>
      </c>
      <c r="D292" s="394"/>
      <c r="E292" s="160" t="s">
        <v>372</v>
      </c>
      <c r="F292" s="161" t="s">
        <v>2184</v>
      </c>
      <c r="G292" s="161">
        <v>72049634</v>
      </c>
      <c r="H292" s="134"/>
      <c r="I292" s="203" t="s">
        <v>905</v>
      </c>
      <c r="J292" s="340">
        <v>1</v>
      </c>
      <c r="K292" s="341">
        <v>17900</v>
      </c>
      <c r="L292" s="341">
        <v>17900</v>
      </c>
      <c r="M292" s="350">
        <v>17900</v>
      </c>
    </row>
    <row r="293" spans="1:13" ht="30.75" customHeight="1" x14ac:dyDescent="0.25">
      <c r="A293" s="393" t="s">
        <v>906</v>
      </c>
      <c r="B293" s="394"/>
      <c r="C293" s="394" t="s">
        <v>907</v>
      </c>
      <c r="D293" s="394"/>
      <c r="E293" s="160" t="s">
        <v>908</v>
      </c>
      <c r="F293" s="161" t="s">
        <v>2185</v>
      </c>
      <c r="G293" s="161">
        <v>70942528</v>
      </c>
      <c r="H293" s="162"/>
      <c r="I293" s="203" t="s">
        <v>909</v>
      </c>
      <c r="J293" s="132">
        <v>1</v>
      </c>
      <c r="K293" s="133">
        <v>11000</v>
      </c>
      <c r="L293" s="133">
        <v>11000</v>
      </c>
      <c r="M293" s="349">
        <v>11000</v>
      </c>
    </row>
    <row r="294" spans="1:13" ht="24.75" customHeight="1" x14ac:dyDescent="0.25">
      <c r="A294" s="393" t="s">
        <v>910</v>
      </c>
      <c r="B294" s="394"/>
      <c r="C294" s="394" t="s">
        <v>911</v>
      </c>
      <c r="D294" s="394"/>
      <c r="E294" s="356" t="s">
        <v>912</v>
      </c>
      <c r="F294" s="355" t="s">
        <v>2186</v>
      </c>
      <c r="G294" s="355">
        <v>75023245</v>
      </c>
      <c r="H294" s="162"/>
      <c r="I294" s="203" t="s">
        <v>913</v>
      </c>
      <c r="J294" s="132">
        <v>1</v>
      </c>
      <c r="K294" s="133">
        <v>7200</v>
      </c>
      <c r="L294" s="133">
        <v>7200</v>
      </c>
      <c r="M294" s="392">
        <f>L294+L295+L296</f>
        <v>35500</v>
      </c>
    </row>
    <row r="295" spans="1:13" ht="24" customHeight="1" x14ac:dyDescent="0.25">
      <c r="A295" s="393"/>
      <c r="B295" s="394"/>
      <c r="C295" s="394"/>
      <c r="D295" s="394"/>
      <c r="E295" s="356"/>
      <c r="F295" s="355"/>
      <c r="G295" s="355"/>
      <c r="H295" s="162"/>
      <c r="I295" s="203" t="s">
        <v>914</v>
      </c>
      <c r="J295" s="132">
        <v>1</v>
      </c>
      <c r="K295" s="133">
        <v>24800</v>
      </c>
      <c r="L295" s="133">
        <v>24800</v>
      </c>
      <c r="M295" s="392"/>
    </row>
    <row r="296" spans="1:13" ht="21" customHeight="1" x14ac:dyDescent="0.25">
      <c r="A296" s="393"/>
      <c r="B296" s="394"/>
      <c r="C296" s="394"/>
      <c r="D296" s="394"/>
      <c r="E296" s="356"/>
      <c r="F296" s="355"/>
      <c r="G296" s="355"/>
      <c r="H296" s="162"/>
      <c r="I296" s="203" t="s">
        <v>915</v>
      </c>
      <c r="J296" s="132">
        <v>1</v>
      </c>
      <c r="K296" s="133">
        <v>3500</v>
      </c>
      <c r="L296" s="133">
        <v>3500</v>
      </c>
      <c r="M296" s="392"/>
    </row>
    <row r="297" spans="1:13" ht="44.25" customHeight="1" x14ac:dyDescent="0.25">
      <c r="A297" s="393" t="s">
        <v>2190</v>
      </c>
      <c r="B297" s="394"/>
      <c r="C297" s="394" t="s">
        <v>916</v>
      </c>
      <c r="D297" s="394"/>
      <c r="E297" s="160" t="s">
        <v>917</v>
      </c>
      <c r="F297" s="161" t="s">
        <v>2187</v>
      </c>
      <c r="G297" s="161">
        <v>70919453</v>
      </c>
      <c r="H297" s="162"/>
      <c r="I297" s="203" t="s">
        <v>918</v>
      </c>
      <c r="J297" s="132">
        <v>1</v>
      </c>
      <c r="K297" s="133">
        <v>13000</v>
      </c>
      <c r="L297" s="133">
        <v>13000</v>
      </c>
      <c r="M297" s="349">
        <v>13000</v>
      </c>
    </row>
    <row r="298" spans="1:13" ht="30.75" customHeight="1" x14ac:dyDescent="0.25">
      <c r="A298" s="393" t="s">
        <v>919</v>
      </c>
      <c r="B298" s="394"/>
      <c r="C298" s="394" t="s">
        <v>920</v>
      </c>
      <c r="D298" s="394"/>
      <c r="E298" s="160" t="s">
        <v>921</v>
      </c>
      <c r="F298" s="161" t="s">
        <v>2188</v>
      </c>
      <c r="G298" s="161">
        <v>73023326</v>
      </c>
      <c r="H298" s="162"/>
      <c r="I298" s="203" t="s">
        <v>922</v>
      </c>
      <c r="J298" s="132">
        <v>1</v>
      </c>
      <c r="K298" s="133">
        <v>6000</v>
      </c>
      <c r="L298" s="133">
        <v>6000</v>
      </c>
      <c r="M298" s="349">
        <v>6000</v>
      </c>
    </row>
    <row r="299" spans="1:13" ht="30.75" customHeight="1" x14ac:dyDescent="0.25">
      <c r="A299" s="393" t="s">
        <v>923</v>
      </c>
      <c r="B299" s="394"/>
      <c r="C299" s="394" t="s">
        <v>924</v>
      </c>
      <c r="D299" s="394"/>
      <c r="E299" s="160" t="s">
        <v>925</v>
      </c>
      <c r="F299" s="161" t="s">
        <v>2187</v>
      </c>
      <c r="G299" s="161">
        <v>70999503</v>
      </c>
      <c r="H299" s="162"/>
      <c r="I299" s="203" t="s">
        <v>197</v>
      </c>
      <c r="J299" s="132">
        <v>1</v>
      </c>
      <c r="K299" s="133">
        <v>20890</v>
      </c>
      <c r="L299" s="133">
        <v>20800</v>
      </c>
      <c r="M299" s="349">
        <v>20800</v>
      </c>
    </row>
    <row r="300" spans="1:13" ht="30.75" customHeight="1" x14ac:dyDescent="0.25">
      <c r="A300" s="393" t="s">
        <v>926</v>
      </c>
      <c r="B300" s="394"/>
      <c r="C300" s="394" t="s">
        <v>927</v>
      </c>
      <c r="D300" s="394"/>
      <c r="E300" s="160" t="s">
        <v>917</v>
      </c>
      <c r="F300" s="339">
        <v>66491</v>
      </c>
      <c r="G300" s="161">
        <v>75003805</v>
      </c>
      <c r="H300" s="162"/>
      <c r="I300" s="203" t="s">
        <v>197</v>
      </c>
      <c r="J300" s="132">
        <v>1</v>
      </c>
      <c r="K300" s="133">
        <v>20890</v>
      </c>
      <c r="L300" s="133">
        <v>20800</v>
      </c>
      <c r="M300" s="349">
        <v>20800</v>
      </c>
    </row>
    <row r="301" spans="1:13" ht="30.75" customHeight="1" x14ac:dyDescent="0.25">
      <c r="A301" s="393" t="s">
        <v>928</v>
      </c>
      <c r="B301" s="394"/>
      <c r="C301" s="394" t="s">
        <v>929</v>
      </c>
      <c r="D301" s="394"/>
      <c r="E301" s="160" t="s">
        <v>930</v>
      </c>
      <c r="F301" s="339">
        <v>66461</v>
      </c>
      <c r="G301" s="161">
        <v>71000135</v>
      </c>
      <c r="H301" s="162"/>
      <c r="I301" s="203" t="s">
        <v>931</v>
      </c>
      <c r="J301" s="132">
        <v>1</v>
      </c>
      <c r="K301" s="133">
        <v>9320</v>
      </c>
      <c r="L301" s="133">
        <v>9300</v>
      </c>
      <c r="M301" s="349">
        <v>9300</v>
      </c>
    </row>
    <row r="302" spans="1:13" ht="43.5" customHeight="1" x14ac:dyDescent="0.25">
      <c r="A302" s="393" t="s">
        <v>932</v>
      </c>
      <c r="B302" s="394"/>
      <c r="C302" s="394" t="s">
        <v>933</v>
      </c>
      <c r="D302" s="394"/>
      <c r="E302" s="160" t="s">
        <v>884</v>
      </c>
      <c r="F302" s="339">
        <v>66451</v>
      </c>
      <c r="G302" s="161">
        <v>75023920</v>
      </c>
      <c r="H302" s="162"/>
      <c r="I302" s="203" t="s">
        <v>934</v>
      </c>
      <c r="J302" s="132">
        <v>1</v>
      </c>
      <c r="K302" s="133">
        <v>20000</v>
      </c>
      <c r="L302" s="133">
        <v>20000</v>
      </c>
      <c r="M302" s="349">
        <v>20000</v>
      </c>
    </row>
    <row r="303" spans="1:13" ht="30.75" customHeight="1" x14ac:dyDescent="0.25">
      <c r="A303" s="393" t="s">
        <v>935</v>
      </c>
      <c r="B303" s="394"/>
      <c r="C303" s="394" t="s">
        <v>936</v>
      </c>
      <c r="D303" s="394"/>
      <c r="E303" s="394" t="s">
        <v>937</v>
      </c>
      <c r="F303" s="516">
        <v>66454</v>
      </c>
      <c r="G303" s="395">
        <v>75023296</v>
      </c>
      <c r="H303" s="162"/>
      <c r="I303" s="203" t="s">
        <v>197</v>
      </c>
      <c r="J303" s="132">
        <v>1</v>
      </c>
      <c r="K303" s="133">
        <v>21000</v>
      </c>
      <c r="L303" s="133">
        <v>21000</v>
      </c>
      <c r="M303" s="392">
        <v>31500</v>
      </c>
    </row>
    <row r="304" spans="1:13" ht="30.75" customHeight="1" x14ac:dyDescent="0.25">
      <c r="A304" s="393"/>
      <c r="B304" s="394"/>
      <c r="C304" s="394"/>
      <c r="D304" s="394"/>
      <c r="E304" s="394"/>
      <c r="F304" s="516"/>
      <c r="G304" s="395"/>
      <c r="H304" s="162"/>
      <c r="I304" s="203" t="s">
        <v>938</v>
      </c>
      <c r="J304" s="132">
        <v>1</v>
      </c>
      <c r="K304" s="133">
        <v>10500</v>
      </c>
      <c r="L304" s="133">
        <v>10500</v>
      </c>
      <c r="M304" s="392"/>
    </row>
    <row r="305" spans="1:13" ht="26.25" customHeight="1" x14ac:dyDescent="0.25">
      <c r="A305" s="393" t="s">
        <v>939</v>
      </c>
      <c r="B305" s="394"/>
      <c r="C305" s="394" t="s">
        <v>940</v>
      </c>
      <c r="D305" s="394"/>
      <c r="E305" s="160" t="s">
        <v>372</v>
      </c>
      <c r="F305" s="339">
        <v>66601</v>
      </c>
      <c r="G305" s="161">
        <v>49459708</v>
      </c>
      <c r="H305" s="162"/>
      <c r="I305" s="203" t="s">
        <v>941</v>
      </c>
      <c r="J305" s="132">
        <v>1</v>
      </c>
      <c r="K305" s="133">
        <v>5700</v>
      </c>
      <c r="L305" s="133">
        <v>5700</v>
      </c>
      <c r="M305" s="349">
        <v>5700</v>
      </c>
    </row>
    <row r="306" spans="1:13" ht="30.75" customHeight="1" x14ac:dyDescent="0.25">
      <c r="A306" s="393" t="s">
        <v>942</v>
      </c>
      <c r="B306" s="394"/>
      <c r="C306" s="394" t="s">
        <v>943</v>
      </c>
      <c r="D306" s="394"/>
      <c r="E306" s="160" t="s">
        <v>944</v>
      </c>
      <c r="F306" s="339">
        <v>66441</v>
      </c>
      <c r="G306" s="161">
        <v>75023181</v>
      </c>
      <c r="H306" s="162"/>
      <c r="I306" s="203" t="s">
        <v>197</v>
      </c>
      <c r="J306" s="132">
        <v>1</v>
      </c>
      <c r="K306" s="133">
        <v>20800</v>
      </c>
      <c r="L306" s="133">
        <v>20800</v>
      </c>
      <c r="M306" s="349">
        <v>20800</v>
      </c>
    </row>
    <row r="307" spans="1:13" ht="52.5" customHeight="1" x14ac:dyDescent="0.25">
      <c r="A307" s="393" t="s">
        <v>945</v>
      </c>
      <c r="B307" s="394"/>
      <c r="C307" s="394" t="s">
        <v>946</v>
      </c>
      <c r="D307" s="394"/>
      <c r="E307" s="160" t="s">
        <v>947</v>
      </c>
      <c r="F307" s="339">
        <v>66406</v>
      </c>
      <c r="G307" s="161">
        <v>49458884</v>
      </c>
      <c r="H307" s="162"/>
      <c r="I307" s="203" t="s">
        <v>948</v>
      </c>
      <c r="J307" s="132">
        <v>1</v>
      </c>
      <c r="K307" s="133">
        <v>11000</v>
      </c>
      <c r="L307" s="133">
        <v>11000</v>
      </c>
      <c r="M307" s="349">
        <v>11000</v>
      </c>
    </row>
    <row r="308" spans="1:13" ht="30.75" customHeight="1" x14ac:dyDescent="0.25">
      <c r="A308" s="393" t="s">
        <v>949</v>
      </c>
      <c r="B308" s="394"/>
      <c r="C308" s="394" t="s">
        <v>950</v>
      </c>
      <c r="D308" s="394"/>
      <c r="E308" s="160" t="s">
        <v>951</v>
      </c>
      <c r="F308" s="339">
        <v>67923</v>
      </c>
      <c r="G308" s="161">
        <v>62072951</v>
      </c>
      <c r="H308" s="162"/>
      <c r="I308" s="203" t="s">
        <v>952</v>
      </c>
      <c r="J308" s="132">
        <v>4</v>
      </c>
      <c r="K308" s="133">
        <v>5000</v>
      </c>
      <c r="L308" s="133">
        <v>20000</v>
      </c>
      <c r="M308" s="349">
        <v>20000</v>
      </c>
    </row>
    <row r="309" spans="1:13" ht="30.75" customHeight="1" x14ac:dyDescent="0.25">
      <c r="A309" s="393" t="s">
        <v>953</v>
      </c>
      <c r="B309" s="394"/>
      <c r="C309" s="394" t="s">
        <v>954</v>
      </c>
      <c r="D309" s="394"/>
      <c r="E309" s="394" t="s">
        <v>955</v>
      </c>
      <c r="F309" s="516">
        <v>69112</v>
      </c>
      <c r="G309" s="395">
        <v>70915351</v>
      </c>
      <c r="H309" s="162"/>
      <c r="I309" s="203" t="s">
        <v>956</v>
      </c>
      <c r="J309" s="132">
        <v>1</v>
      </c>
      <c r="K309" s="133">
        <v>3500</v>
      </c>
      <c r="L309" s="133">
        <v>3500</v>
      </c>
      <c r="M309" s="392">
        <v>12500</v>
      </c>
    </row>
    <row r="310" spans="1:13" ht="30.75" customHeight="1" x14ac:dyDescent="0.25">
      <c r="A310" s="393"/>
      <c r="B310" s="394"/>
      <c r="C310" s="394"/>
      <c r="D310" s="394"/>
      <c r="E310" s="394"/>
      <c r="F310" s="516"/>
      <c r="G310" s="395"/>
      <c r="H310" s="162"/>
      <c r="I310" s="203" t="s">
        <v>957</v>
      </c>
      <c r="J310" s="132">
        <v>1</v>
      </c>
      <c r="K310" s="133">
        <v>9000</v>
      </c>
      <c r="L310" s="133">
        <v>9000</v>
      </c>
      <c r="M310" s="392"/>
    </row>
    <row r="311" spans="1:13" ht="30.75" customHeight="1" x14ac:dyDescent="0.25">
      <c r="A311" s="393" t="s">
        <v>958</v>
      </c>
      <c r="B311" s="394"/>
      <c r="C311" s="394" t="s">
        <v>959</v>
      </c>
      <c r="D311" s="394"/>
      <c r="E311" s="160" t="s">
        <v>960</v>
      </c>
      <c r="F311" s="339">
        <v>69108</v>
      </c>
      <c r="G311" s="161">
        <v>70880646</v>
      </c>
      <c r="H311" s="162"/>
      <c r="I311" s="203" t="s">
        <v>85</v>
      </c>
      <c r="J311" s="132">
        <v>1</v>
      </c>
      <c r="K311" s="133">
        <v>10000</v>
      </c>
      <c r="L311" s="133">
        <v>10000</v>
      </c>
      <c r="M311" s="349">
        <v>10000</v>
      </c>
    </row>
    <row r="312" spans="1:13" ht="30.75" customHeight="1" x14ac:dyDescent="0.25">
      <c r="A312" s="393" t="s">
        <v>961</v>
      </c>
      <c r="B312" s="394"/>
      <c r="C312" s="394" t="s">
        <v>962</v>
      </c>
      <c r="D312" s="394"/>
      <c r="E312" s="394" t="s">
        <v>963</v>
      </c>
      <c r="F312" s="516">
        <v>69002</v>
      </c>
      <c r="G312" s="395">
        <v>60680709</v>
      </c>
      <c r="H312" s="162"/>
      <c r="I312" s="203" t="s">
        <v>964</v>
      </c>
      <c r="J312" s="132">
        <v>1</v>
      </c>
      <c r="K312" s="133">
        <v>3900</v>
      </c>
      <c r="L312" s="133">
        <v>3900</v>
      </c>
      <c r="M312" s="392">
        <f>L312+L313</f>
        <v>12700</v>
      </c>
    </row>
    <row r="313" spans="1:13" ht="30.75" customHeight="1" x14ac:dyDescent="0.25">
      <c r="A313" s="393"/>
      <c r="B313" s="394"/>
      <c r="C313" s="394"/>
      <c r="D313" s="394"/>
      <c r="E313" s="394"/>
      <c r="F313" s="516"/>
      <c r="G313" s="395"/>
      <c r="H313" s="162"/>
      <c r="I313" s="203" t="s">
        <v>965</v>
      </c>
      <c r="J313" s="132">
        <v>1</v>
      </c>
      <c r="K313" s="133">
        <v>8800</v>
      </c>
      <c r="L313" s="133">
        <v>8800</v>
      </c>
      <c r="M313" s="392"/>
    </row>
    <row r="314" spans="1:13" ht="30.75" customHeight="1" x14ac:dyDescent="0.25">
      <c r="A314" s="393" t="s">
        <v>966</v>
      </c>
      <c r="B314" s="394"/>
      <c r="C314" s="394" t="s">
        <v>967</v>
      </c>
      <c r="D314" s="394"/>
      <c r="E314" s="394" t="s">
        <v>968</v>
      </c>
      <c r="F314" s="516">
        <v>69145</v>
      </c>
      <c r="G314" s="395">
        <v>70285471</v>
      </c>
      <c r="H314" s="162"/>
      <c r="I314" s="203" t="s">
        <v>47</v>
      </c>
      <c r="J314" s="132">
        <v>1</v>
      </c>
      <c r="K314" s="133">
        <v>12000</v>
      </c>
      <c r="L314" s="133">
        <v>12000</v>
      </c>
      <c r="M314" s="392">
        <v>16000</v>
      </c>
    </row>
    <row r="315" spans="1:13" ht="24.75" customHeight="1" x14ac:dyDescent="0.25">
      <c r="A315" s="393"/>
      <c r="B315" s="394"/>
      <c r="C315" s="394"/>
      <c r="D315" s="394"/>
      <c r="E315" s="394"/>
      <c r="F315" s="516"/>
      <c r="G315" s="395"/>
      <c r="H315" s="162"/>
      <c r="I315" s="203" t="s">
        <v>969</v>
      </c>
      <c r="J315" s="132">
        <v>1</v>
      </c>
      <c r="K315" s="133">
        <v>4000</v>
      </c>
      <c r="L315" s="133">
        <v>4000</v>
      </c>
      <c r="M315" s="392"/>
    </row>
    <row r="316" spans="1:13" ht="26.25" customHeight="1" x14ac:dyDescent="0.25">
      <c r="A316" s="393" t="s">
        <v>970</v>
      </c>
      <c r="B316" s="394"/>
      <c r="C316" s="394" t="s">
        <v>971</v>
      </c>
      <c r="D316" s="394"/>
      <c r="E316" s="356" t="s">
        <v>972</v>
      </c>
      <c r="F316" s="516">
        <v>69162</v>
      </c>
      <c r="G316" s="395">
        <v>70867984</v>
      </c>
      <c r="H316" s="162"/>
      <c r="I316" s="203" t="s">
        <v>973</v>
      </c>
      <c r="J316" s="132">
        <v>1</v>
      </c>
      <c r="K316" s="133">
        <v>9000</v>
      </c>
      <c r="L316" s="133">
        <v>9000</v>
      </c>
      <c r="M316" s="392">
        <f>L316+L317</f>
        <v>23000</v>
      </c>
    </row>
    <row r="317" spans="1:13" ht="22.5" customHeight="1" x14ac:dyDescent="0.25">
      <c r="A317" s="393"/>
      <c r="B317" s="394"/>
      <c r="C317" s="394"/>
      <c r="D317" s="394"/>
      <c r="E317" s="356"/>
      <c r="F317" s="516"/>
      <c r="G317" s="395"/>
      <c r="H317" s="162"/>
      <c r="I317" s="203" t="s">
        <v>47</v>
      </c>
      <c r="J317" s="132">
        <v>1</v>
      </c>
      <c r="K317" s="133">
        <v>14000</v>
      </c>
      <c r="L317" s="133">
        <v>14000</v>
      </c>
      <c r="M317" s="392"/>
    </row>
    <row r="318" spans="1:13" ht="24.75" customHeight="1" x14ac:dyDescent="0.25">
      <c r="A318" s="393" t="s">
        <v>974</v>
      </c>
      <c r="B318" s="394"/>
      <c r="C318" s="394" t="s">
        <v>975</v>
      </c>
      <c r="D318" s="394"/>
      <c r="E318" s="394" t="s">
        <v>108</v>
      </c>
      <c r="F318" s="339">
        <v>69503</v>
      </c>
      <c r="G318" s="161">
        <v>65766628</v>
      </c>
      <c r="H318" s="162"/>
      <c r="I318" s="203" t="s">
        <v>976</v>
      </c>
      <c r="J318" s="132">
        <v>1</v>
      </c>
      <c r="K318" s="133">
        <v>3400</v>
      </c>
      <c r="L318" s="133">
        <v>3400</v>
      </c>
      <c r="M318" s="392">
        <v>8800</v>
      </c>
    </row>
    <row r="319" spans="1:13" ht="24" customHeight="1" x14ac:dyDescent="0.25">
      <c r="A319" s="393"/>
      <c r="B319" s="394"/>
      <c r="C319" s="394"/>
      <c r="D319" s="394"/>
      <c r="E319" s="394"/>
      <c r="F319" s="339"/>
      <c r="G319" s="161"/>
      <c r="H319" s="162"/>
      <c r="I319" s="203" t="s">
        <v>977</v>
      </c>
      <c r="J319" s="132">
        <v>1</v>
      </c>
      <c r="K319" s="133">
        <v>5400</v>
      </c>
      <c r="L319" s="133">
        <v>5400</v>
      </c>
      <c r="M319" s="392"/>
    </row>
    <row r="320" spans="1:13" ht="30.75" customHeight="1" x14ac:dyDescent="0.25">
      <c r="A320" s="393" t="s">
        <v>978</v>
      </c>
      <c r="B320" s="394"/>
      <c r="C320" s="394" t="s">
        <v>979</v>
      </c>
      <c r="D320" s="394"/>
      <c r="E320" s="160" t="s">
        <v>786</v>
      </c>
      <c r="F320" s="339">
        <v>69662</v>
      </c>
      <c r="G320" s="161">
        <v>70945446</v>
      </c>
      <c r="H320" s="162"/>
      <c r="I320" s="203" t="s">
        <v>980</v>
      </c>
      <c r="J320" s="132">
        <v>1</v>
      </c>
      <c r="K320" s="133">
        <v>7125</v>
      </c>
      <c r="L320" s="133">
        <v>7100</v>
      </c>
      <c r="M320" s="349">
        <v>7100</v>
      </c>
    </row>
    <row r="321" spans="1:13" ht="30.75" customHeight="1" x14ac:dyDescent="0.25">
      <c r="A321" s="393" t="s">
        <v>981</v>
      </c>
      <c r="B321" s="394"/>
      <c r="C321" s="394" t="s">
        <v>982</v>
      </c>
      <c r="D321" s="394"/>
      <c r="E321" s="160" t="s">
        <v>983</v>
      </c>
      <c r="F321" s="339">
        <v>69801</v>
      </c>
      <c r="G321" s="161">
        <v>70872341</v>
      </c>
      <c r="H321" s="162"/>
      <c r="I321" s="203" t="s">
        <v>197</v>
      </c>
      <c r="J321" s="132">
        <v>1</v>
      </c>
      <c r="K321" s="133">
        <v>20800</v>
      </c>
      <c r="L321" s="133">
        <v>20800</v>
      </c>
      <c r="M321" s="349">
        <v>20800</v>
      </c>
    </row>
    <row r="322" spans="1:13" ht="30.75" customHeight="1" x14ac:dyDescent="0.25">
      <c r="A322" s="393" t="s">
        <v>984</v>
      </c>
      <c r="B322" s="394"/>
      <c r="C322" s="394" t="s">
        <v>985</v>
      </c>
      <c r="D322" s="394"/>
      <c r="E322" s="160" t="s">
        <v>986</v>
      </c>
      <c r="F322" s="339">
        <v>69648</v>
      </c>
      <c r="G322" s="161">
        <v>70989737</v>
      </c>
      <c r="H322" s="162"/>
      <c r="I322" s="203" t="s">
        <v>197</v>
      </c>
      <c r="J322" s="132">
        <v>1</v>
      </c>
      <c r="K322" s="133">
        <v>20800</v>
      </c>
      <c r="L322" s="133">
        <v>20800</v>
      </c>
      <c r="M322" s="349">
        <v>20800</v>
      </c>
    </row>
    <row r="323" spans="1:13" ht="30.75" customHeight="1" x14ac:dyDescent="0.25">
      <c r="A323" s="393" t="s">
        <v>987</v>
      </c>
      <c r="B323" s="394"/>
      <c r="C323" s="394" t="s">
        <v>988</v>
      </c>
      <c r="D323" s="394"/>
      <c r="E323" s="394" t="s">
        <v>989</v>
      </c>
      <c r="F323" s="516">
        <v>69612</v>
      </c>
      <c r="G323" s="395">
        <v>70995753</v>
      </c>
      <c r="H323" s="162"/>
      <c r="I323" s="203" t="s">
        <v>990</v>
      </c>
      <c r="J323" s="132">
        <v>1</v>
      </c>
      <c r="K323" s="133">
        <v>12000</v>
      </c>
      <c r="L323" s="133">
        <v>12000</v>
      </c>
      <c r="M323" s="392">
        <v>17000</v>
      </c>
    </row>
    <row r="324" spans="1:13" ht="30.75" customHeight="1" x14ac:dyDescent="0.25">
      <c r="A324" s="393"/>
      <c r="B324" s="394"/>
      <c r="C324" s="394"/>
      <c r="D324" s="394"/>
      <c r="E324" s="394"/>
      <c r="F324" s="516"/>
      <c r="G324" s="395"/>
      <c r="H324" s="162"/>
      <c r="I324" s="203" t="s">
        <v>991</v>
      </c>
      <c r="J324" s="132">
        <v>1</v>
      </c>
      <c r="K324" s="133">
        <v>5000</v>
      </c>
      <c r="L324" s="133">
        <v>5000</v>
      </c>
      <c r="M324" s="392"/>
    </row>
    <row r="325" spans="1:13" ht="48.75" customHeight="1" x14ac:dyDescent="0.25">
      <c r="A325" s="393" t="s">
        <v>992</v>
      </c>
      <c r="B325" s="394"/>
      <c r="C325" s="394" t="s">
        <v>993</v>
      </c>
      <c r="D325" s="394"/>
      <c r="E325" s="160" t="s">
        <v>994</v>
      </c>
      <c r="F325" s="339">
        <v>69665</v>
      </c>
      <c r="G325" s="161">
        <v>71007423</v>
      </c>
      <c r="H325" s="162"/>
      <c r="I325" s="203" t="s">
        <v>995</v>
      </c>
      <c r="J325" s="132">
        <v>1</v>
      </c>
      <c r="K325" s="133">
        <v>3800</v>
      </c>
      <c r="L325" s="133">
        <v>3800</v>
      </c>
      <c r="M325" s="349">
        <v>3800</v>
      </c>
    </row>
    <row r="326" spans="1:13" ht="30.75" customHeight="1" x14ac:dyDescent="0.25">
      <c r="A326" s="393" t="s">
        <v>996</v>
      </c>
      <c r="B326" s="394"/>
      <c r="C326" s="394" t="s">
        <v>997</v>
      </c>
      <c r="D326" s="394"/>
      <c r="E326" s="160" t="s">
        <v>998</v>
      </c>
      <c r="F326" s="339">
        <v>69638</v>
      </c>
      <c r="G326" s="161">
        <v>75024080</v>
      </c>
      <c r="H326" s="162"/>
      <c r="I326" s="203" t="s">
        <v>999</v>
      </c>
      <c r="J326" s="132">
        <v>1</v>
      </c>
      <c r="K326" s="133">
        <v>24880</v>
      </c>
      <c r="L326" s="133">
        <v>24800</v>
      </c>
      <c r="M326" s="349">
        <v>24800</v>
      </c>
    </row>
    <row r="327" spans="1:13" ht="30.75" customHeight="1" x14ac:dyDescent="0.25">
      <c r="A327" s="393" t="s">
        <v>1000</v>
      </c>
      <c r="B327" s="394"/>
      <c r="C327" s="394" t="s">
        <v>1001</v>
      </c>
      <c r="D327" s="394"/>
      <c r="E327" s="160" t="s">
        <v>1002</v>
      </c>
      <c r="F327" s="339">
        <v>69634</v>
      </c>
      <c r="G327" s="161">
        <v>71008942</v>
      </c>
      <c r="H327" s="162"/>
      <c r="I327" s="203" t="s">
        <v>47</v>
      </c>
      <c r="J327" s="132">
        <v>1</v>
      </c>
      <c r="K327" s="133">
        <v>10000</v>
      </c>
      <c r="L327" s="133">
        <v>10000</v>
      </c>
      <c r="M327" s="349">
        <v>10000</v>
      </c>
    </row>
    <row r="328" spans="1:13" ht="30.75" customHeight="1" x14ac:dyDescent="0.25">
      <c r="A328" s="393" t="s">
        <v>1003</v>
      </c>
      <c r="B328" s="394"/>
      <c r="C328" s="394" t="s">
        <v>1004</v>
      </c>
      <c r="D328" s="394"/>
      <c r="E328" s="394" t="s">
        <v>1005</v>
      </c>
      <c r="F328" s="516">
        <v>69642</v>
      </c>
      <c r="G328" s="395">
        <v>48847682</v>
      </c>
      <c r="H328" s="162"/>
      <c r="I328" s="203" t="s">
        <v>1006</v>
      </c>
      <c r="J328" s="132">
        <v>1</v>
      </c>
      <c r="K328" s="133">
        <v>20000</v>
      </c>
      <c r="L328" s="133">
        <v>20000</v>
      </c>
      <c r="M328" s="392">
        <v>24000</v>
      </c>
    </row>
    <row r="329" spans="1:13" ht="30.75" customHeight="1" x14ac:dyDescent="0.25">
      <c r="A329" s="393"/>
      <c r="B329" s="394"/>
      <c r="C329" s="394"/>
      <c r="D329" s="394"/>
      <c r="E329" s="394"/>
      <c r="F329" s="516"/>
      <c r="G329" s="395"/>
      <c r="H329" s="162"/>
      <c r="I329" s="203" t="s">
        <v>1007</v>
      </c>
      <c r="J329" s="132">
        <v>1</v>
      </c>
      <c r="K329" s="133">
        <v>4000</v>
      </c>
      <c r="L329" s="133">
        <v>4000</v>
      </c>
      <c r="M329" s="392"/>
    </row>
    <row r="330" spans="1:13" ht="38.25" customHeight="1" x14ac:dyDescent="0.25">
      <c r="A330" s="393" t="s">
        <v>137</v>
      </c>
      <c r="B330" s="394"/>
      <c r="C330" s="394" t="s">
        <v>138</v>
      </c>
      <c r="D330" s="394"/>
      <c r="E330" s="160" t="s">
        <v>139</v>
      </c>
      <c r="F330" s="339">
        <v>68501</v>
      </c>
      <c r="G330" s="161">
        <v>75024489</v>
      </c>
      <c r="H330" s="162"/>
      <c r="I330" s="203" t="s">
        <v>197</v>
      </c>
      <c r="J330" s="132">
        <v>1</v>
      </c>
      <c r="K330" s="133">
        <v>20800</v>
      </c>
      <c r="L330" s="133">
        <v>20800</v>
      </c>
      <c r="M330" s="349">
        <v>20800</v>
      </c>
    </row>
    <row r="331" spans="1:13" ht="30" customHeight="1" x14ac:dyDescent="0.25">
      <c r="A331" s="393" t="s">
        <v>1008</v>
      </c>
      <c r="B331" s="394"/>
      <c r="C331" s="394" t="s">
        <v>1009</v>
      </c>
      <c r="D331" s="394"/>
      <c r="E331" s="160" t="s">
        <v>1010</v>
      </c>
      <c r="F331" s="339">
        <v>68301</v>
      </c>
      <c r="G331" s="161">
        <v>64446948</v>
      </c>
      <c r="H331" s="162"/>
      <c r="I331" s="203" t="s">
        <v>197</v>
      </c>
      <c r="J331" s="132">
        <v>1</v>
      </c>
      <c r="K331" s="133">
        <v>20800</v>
      </c>
      <c r="L331" s="133">
        <v>20800</v>
      </c>
      <c r="M331" s="349">
        <v>20800</v>
      </c>
    </row>
    <row r="332" spans="1:13" ht="30.75" customHeight="1" x14ac:dyDescent="0.25">
      <c r="A332" s="393" t="s">
        <v>1011</v>
      </c>
      <c r="B332" s="394"/>
      <c r="C332" s="394" t="s">
        <v>1012</v>
      </c>
      <c r="D332" s="394"/>
      <c r="E332" s="160" t="s">
        <v>1013</v>
      </c>
      <c r="F332" s="339">
        <v>68201</v>
      </c>
      <c r="G332" s="161">
        <v>7098991</v>
      </c>
      <c r="H332" s="162"/>
      <c r="I332" s="203" t="s">
        <v>197</v>
      </c>
      <c r="J332" s="132">
        <v>1</v>
      </c>
      <c r="K332" s="133">
        <v>20800</v>
      </c>
      <c r="L332" s="133">
        <v>20800</v>
      </c>
      <c r="M332" s="349">
        <v>20800</v>
      </c>
    </row>
    <row r="333" spans="1:13" ht="30.75" customHeight="1" x14ac:dyDescent="0.25">
      <c r="A333" s="393" t="s">
        <v>1014</v>
      </c>
      <c r="B333" s="394"/>
      <c r="C333" s="394" t="s">
        <v>1015</v>
      </c>
      <c r="D333" s="394"/>
      <c r="E333" s="160" t="s">
        <v>1016</v>
      </c>
      <c r="F333" s="339">
        <v>68341</v>
      </c>
      <c r="G333" s="161">
        <v>46271139</v>
      </c>
      <c r="H333" s="162"/>
      <c r="I333" s="203" t="s">
        <v>1017</v>
      </c>
      <c r="J333" s="132">
        <v>1</v>
      </c>
      <c r="K333" s="133">
        <v>15500</v>
      </c>
      <c r="L333" s="133">
        <v>15500</v>
      </c>
      <c r="M333" s="349">
        <v>15500</v>
      </c>
    </row>
    <row r="334" spans="1:13" ht="48.75" customHeight="1" x14ac:dyDescent="0.25">
      <c r="A334" s="393" t="s">
        <v>1018</v>
      </c>
      <c r="B334" s="394"/>
      <c r="C334" s="394" t="s">
        <v>1019</v>
      </c>
      <c r="D334" s="394"/>
      <c r="E334" s="356" t="s">
        <v>1010</v>
      </c>
      <c r="F334" s="376">
        <v>68301</v>
      </c>
      <c r="G334" s="355">
        <v>46270906</v>
      </c>
      <c r="H334" s="162"/>
      <c r="I334" s="203" t="s">
        <v>1020</v>
      </c>
      <c r="J334" s="132">
        <v>1</v>
      </c>
      <c r="K334" s="133">
        <v>34600</v>
      </c>
      <c r="L334" s="133">
        <v>34600</v>
      </c>
      <c r="M334" s="392">
        <f>L334+L335+L336</f>
        <v>53100</v>
      </c>
    </row>
    <row r="335" spans="1:13" ht="30.75" customHeight="1" x14ac:dyDescent="0.25">
      <c r="A335" s="393"/>
      <c r="B335" s="394"/>
      <c r="C335" s="394"/>
      <c r="D335" s="394"/>
      <c r="E335" s="356"/>
      <c r="F335" s="376"/>
      <c r="G335" s="355"/>
      <c r="H335" s="162"/>
      <c r="I335" s="203" t="s">
        <v>1021</v>
      </c>
      <c r="J335" s="132">
        <v>1</v>
      </c>
      <c r="K335" s="133">
        <v>14500</v>
      </c>
      <c r="L335" s="133">
        <v>14500</v>
      </c>
      <c r="M335" s="392"/>
    </row>
    <row r="336" spans="1:13" ht="30.75" customHeight="1" x14ac:dyDescent="0.25">
      <c r="A336" s="393"/>
      <c r="B336" s="394"/>
      <c r="C336" s="394"/>
      <c r="D336" s="394"/>
      <c r="E336" s="356"/>
      <c r="F336" s="376"/>
      <c r="G336" s="355"/>
      <c r="H336" s="162"/>
      <c r="I336" s="203" t="s">
        <v>1022</v>
      </c>
      <c r="J336" s="132">
        <v>1</v>
      </c>
      <c r="K336" s="133">
        <v>4000</v>
      </c>
      <c r="L336" s="133">
        <v>4000</v>
      </c>
      <c r="M336" s="392"/>
    </row>
    <row r="337" spans="1:13" ht="30.75" customHeight="1" x14ac:dyDescent="0.25">
      <c r="A337" s="393" t="s">
        <v>1023</v>
      </c>
      <c r="B337" s="394"/>
      <c r="C337" s="394" t="s">
        <v>1024</v>
      </c>
      <c r="D337" s="394"/>
      <c r="E337" s="160" t="s">
        <v>1013</v>
      </c>
      <c r="F337" s="339">
        <v>68201</v>
      </c>
      <c r="G337" s="161">
        <v>46271040</v>
      </c>
      <c r="H337" s="162"/>
      <c r="I337" s="203" t="s">
        <v>934</v>
      </c>
      <c r="J337" s="132">
        <v>1</v>
      </c>
      <c r="K337" s="133">
        <v>13000</v>
      </c>
      <c r="L337" s="133">
        <v>13000</v>
      </c>
      <c r="M337" s="349">
        <v>13000</v>
      </c>
    </row>
    <row r="338" spans="1:13" ht="30.75" customHeight="1" x14ac:dyDescent="0.25">
      <c r="A338" s="393" t="s">
        <v>1025</v>
      </c>
      <c r="B338" s="394"/>
      <c r="C338" s="394" t="s">
        <v>1026</v>
      </c>
      <c r="D338" s="394"/>
      <c r="E338" s="356" t="s">
        <v>1013</v>
      </c>
      <c r="F338" s="376">
        <v>68201</v>
      </c>
      <c r="G338" s="355">
        <v>46270981</v>
      </c>
      <c r="H338" s="162"/>
      <c r="I338" s="203" t="s">
        <v>1027</v>
      </c>
      <c r="J338" s="132">
        <v>1</v>
      </c>
      <c r="K338" s="133">
        <v>7200</v>
      </c>
      <c r="L338" s="133">
        <v>7200</v>
      </c>
      <c r="M338" s="392">
        <f>L338+L339</f>
        <v>27100</v>
      </c>
    </row>
    <row r="339" spans="1:13" ht="30.75" customHeight="1" x14ac:dyDescent="0.25">
      <c r="A339" s="393"/>
      <c r="B339" s="394"/>
      <c r="C339" s="394"/>
      <c r="D339" s="394"/>
      <c r="E339" s="356"/>
      <c r="F339" s="376"/>
      <c r="G339" s="355"/>
      <c r="H339" s="162"/>
      <c r="I339" s="203" t="s">
        <v>1028</v>
      </c>
      <c r="J339" s="132">
        <v>1</v>
      </c>
      <c r="K339" s="133">
        <v>19900</v>
      </c>
      <c r="L339" s="133">
        <v>19900</v>
      </c>
      <c r="M339" s="392"/>
    </row>
    <row r="340" spans="1:13" ht="30.75" customHeight="1" x14ac:dyDescent="0.25">
      <c r="A340" s="393" t="s">
        <v>1029</v>
      </c>
      <c r="B340" s="394"/>
      <c r="C340" s="394" t="s">
        <v>1030</v>
      </c>
      <c r="D340" s="394"/>
      <c r="E340" s="160" t="s">
        <v>1031</v>
      </c>
      <c r="F340" s="339">
        <v>67107</v>
      </c>
      <c r="G340" s="161">
        <v>70993149</v>
      </c>
      <c r="H340" s="162"/>
      <c r="I340" s="203" t="s">
        <v>1032</v>
      </c>
      <c r="J340" s="132">
        <v>1</v>
      </c>
      <c r="K340" s="133">
        <v>14000</v>
      </c>
      <c r="L340" s="133">
        <v>14000</v>
      </c>
      <c r="M340" s="349">
        <v>14000</v>
      </c>
    </row>
    <row r="341" spans="1:13" ht="30.75" customHeight="1" x14ac:dyDescent="0.25">
      <c r="A341" s="393" t="s">
        <v>1033</v>
      </c>
      <c r="B341" s="394"/>
      <c r="C341" s="394" t="s">
        <v>1034</v>
      </c>
      <c r="D341" s="394"/>
      <c r="E341" s="160" t="s">
        <v>1035</v>
      </c>
      <c r="F341" s="339">
        <v>66902</v>
      </c>
      <c r="G341" s="161">
        <v>70989974</v>
      </c>
      <c r="H341" s="162"/>
      <c r="I341" s="203" t="s">
        <v>197</v>
      </c>
      <c r="J341" s="132">
        <v>1</v>
      </c>
      <c r="K341" s="133">
        <v>20890</v>
      </c>
      <c r="L341" s="133">
        <v>20800</v>
      </c>
      <c r="M341" s="349">
        <v>20800</v>
      </c>
    </row>
    <row r="342" spans="1:13" ht="32.25" customHeight="1" x14ac:dyDescent="0.25">
      <c r="A342" s="393" t="s">
        <v>1036</v>
      </c>
      <c r="B342" s="394"/>
      <c r="C342" s="394" t="s">
        <v>1037</v>
      </c>
      <c r="D342" s="394"/>
      <c r="E342" s="160" t="s">
        <v>373</v>
      </c>
      <c r="F342" s="339">
        <v>67181</v>
      </c>
      <c r="G342" s="161">
        <v>70983526</v>
      </c>
      <c r="H342" s="162"/>
      <c r="I342" s="203" t="s">
        <v>197</v>
      </c>
      <c r="J342" s="132">
        <v>1</v>
      </c>
      <c r="K342" s="133">
        <v>20890</v>
      </c>
      <c r="L342" s="133">
        <v>20800</v>
      </c>
      <c r="M342" s="349">
        <v>20800</v>
      </c>
    </row>
    <row r="343" spans="1:13" ht="40.5" customHeight="1" x14ac:dyDescent="0.25">
      <c r="A343" s="393" t="s">
        <v>1038</v>
      </c>
      <c r="B343" s="394"/>
      <c r="C343" s="394" t="s">
        <v>1039</v>
      </c>
      <c r="D343" s="394"/>
      <c r="E343" s="160" t="s">
        <v>1040</v>
      </c>
      <c r="F343" s="339">
        <v>67155</v>
      </c>
      <c r="G343" s="161">
        <v>75024101</v>
      </c>
      <c r="H343" s="162"/>
      <c r="I343" s="203" t="s">
        <v>197</v>
      </c>
      <c r="J343" s="132">
        <v>1</v>
      </c>
      <c r="K343" s="133">
        <v>20000</v>
      </c>
      <c r="L343" s="133">
        <v>20000</v>
      </c>
      <c r="M343" s="349">
        <v>20000</v>
      </c>
    </row>
    <row r="344" spans="1:13" ht="34.5" customHeight="1" x14ac:dyDescent="0.25">
      <c r="A344" s="393" t="s">
        <v>1041</v>
      </c>
      <c r="B344" s="394"/>
      <c r="C344" s="394" t="s">
        <v>1042</v>
      </c>
      <c r="D344" s="394"/>
      <c r="E344" s="160" t="s">
        <v>1043</v>
      </c>
      <c r="F344" s="339">
        <v>67107</v>
      </c>
      <c r="G344" s="161">
        <v>49438026</v>
      </c>
      <c r="H344" s="162"/>
      <c r="I344" s="203" t="s">
        <v>680</v>
      </c>
      <c r="J344" s="122">
        <v>1</v>
      </c>
      <c r="K344" s="135">
        <v>30000</v>
      </c>
      <c r="L344" s="133">
        <v>30000</v>
      </c>
      <c r="M344" s="349">
        <v>30000</v>
      </c>
    </row>
    <row r="345" spans="1:13" ht="19.5" customHeight="1" x14ac:dyDescent="0.25">
      <c r="A345" s="393" t="s">
        <v>1044</v>
      </c>
      <c r="B345" s="394"/>
      <c r="C345" s="394" t="s">
        <v>1045</v>
      </c>
      <c r="D345" s="394"/>
      <c r="E345" s="356" t="s">
        <v>373</v>
      </c>
      <c r="F345" s="376" t="s">
        <v>1046</v>
      </c>
      <c r="G345" s="355">
        <v>45671311</v>
      </c>
      <c r="H345" s="160"/>
      <c r="I345" s="203" t="s">
        <v>195</v>
      </c>
      <c r="J345" s="132">
        <v>2</v>
      </c>
      <c r="K345" s="133">
        <v>3100</v>
      </c>
      <c r="L345" s="133">
        <v>6200</v>
      </c>
      <c r="M345" s="392">
        <f>L345+L346</f>
        <v>13400</v>
      </c>
    </row>
    <row r="346" spans="1:13" ht="24" customHeight="1" x14ac:dyDescent="0.25">
      <c r="A346" s="393"/>
      <c r="B346" s="394"/>
      <c r="C346" s="394"/>
      <c r="D346" s="394"/>
      <c r="E346" s="356"/>
      <c r="F346" s="376"/>
      <c r="G346" s="355"/>
      <c r="H346" s="162"/>
      <c r="I346" s="203" t="s">
        <v>1047</v>
      </c>
      <c r="J346" s="132">
        <v>1</v>
      </c>
      <c r="K346" s="133">
        <v>7248</v>
      </c>
      <c r="L346" s="133">
        <v>7200</v>
      </c>
      <c r="M346" s="392"/>
    </row>
    <row r="347" spans="1:13" ht="27" customHeight="1" x14ac:dyDescent="0.25">
      <c r="A347" s="357" t="s">
        <v>1048</v>
      </c>
      <c r="B347" s="356"/>
      <c r="C347" s="394" t="s">
        <v>1049</v>
      </c>
      <c r="D347" s="394"/>
      <c r="E347" s="356" t="s">
        <v>1050</v>
      </c>
      <c r="F347" s="376">
        <v>66902</v>
      </c>
      <c r="G347" s="355">
        <v>45671303</v>
      </c>
      <c r="H347" s="162"/>
      <c r="I347" s="203" t="s">
        <v>1051</v>
      </c>
      <c r="J347" s="132">
        <v>1</v>
      </c>
      <c r="K347" s="133">
        <v>3980</v>
      </c>
      <c r="L347" s="133">
        <v>3900</v>
      </c>
      <c r="M347" s="392">
        <f>L347+L348+L349</f>
        <v>14300</v>
      </c>
    </row>
    <row r="348" spans="1:13" ht="23.25" customHeight="1" x14ac:dyDescent="0.25">
      <c r="A348" s="357"/>
      <c r="B348" s="356"/>
      <c r="C348" s="394"/>
      <c r="D348" s="394"/>
      <c r="E348" s="356"/>
      <c r="F348" s="376"/>
      <c r="G348" s="355"/>
      <c r="H348" s="162"/>
      <c r="I348" s="203" t="s">
        <v>1052</v>
      </c>
      <c r="J348" s="132">
        <v>1</v>
      </c>
      <c r="K348" s="133">
        <v>3980</v>
      </c>
      <c r="L348" s="133">
        <v>3900</v>
      </c>
      <c r="M348" s="392"/>
    </row>
    <row r="349" spans="1:13" x14ac:dyDescent="0.25">
      <c r="A349" s="357"/>
      <c r="B349" s="356"/>
      <c r="C349" s="394"/>
      <c r="D349" s="394"/>
      <c r="E349" s="356"/>
      <c r="F349" s="376"/>
      <c r="G349" s="355"/>
      <c r="H349" s="162"/>
      <c r="I349" s="203" t="s">
        <v>1053</v>
      </c>
      <c r="J349" s="132">
        <v>1</v>
      </c>
      <c r="K349" s="133">
        <v>6550</v>
      </c>
      <c r="L349" s="133">
        <v>6500</v>
      </c>
      <c r="M349" s="392"/>
    </row>
    <row r="350" spans="1:13" ht="40.5" customHeight="1" x14ac:dyDescent="0.25">
      <c r="A350" s="393" t="s">
        <v>1054</v>
      </c>
      <c r="B350" s="394"/>
      <c r="C350" s="394" t="s">
        <v>1055</v>
      </c>
      <c r="D350" s="394"/>
      <c r="E350" s="160" t="s">
        <v>373</v>
      </c>
      <c r="F350" s="339" t="s">
        <v>1046</v>
      </c>
      <c r="G350" s="161">
        <v>70921211</v>
      </c>
      <c r="H350" s="162"/>
      <c r="I350" s="203" t="s">
        <v>1056</v>
      </c>
      <c r="J350" s="132">
        <v>1</v>
      </c>
      <c r="K350" s="133">
        <v>3100</v>
      </c>
      <c r="L350" s="133">
        <v>3100</v>
      </c>
      <c r="M350" s="349">
        <v>3100</v>
      </c>
    </row>
    <row r="351" spans="1:13" ht="47.25" customHeight="1" x14ac:dyDescent="0.25">
      <c r="A351" s="393" t="s">
        <v>1057</v>
      </c>
      <c r="B351" s="394"/>
      <c r="C351" s="394" t="s">
        <v>1058</v>
      </c>
      <c r="D351" s="394"/>
      <c r="E351" s="160" t="s">
        <v>373</v>
      </c>
      <c r="F351" s="161" t="s">
        <v>1046</v>
      </c>
      <c r="G351" s="161">
        <v>71217860</v>
      </c>
      <c r="H351" s="162"/>
      <c r="I351" s="203" t="s">
        <v>1059</v>
      </c>
      <c r="J351" s="132">
        <v>1</v>
      </c>
      <c r="K351" s="133">
        <v>11488</v>
      </c>
      <c r="L351" s="133">
        <v>11400</v>
      </c>
      <c r="M351" s="349">
        <v>11400</v>
      </c>
    </row>
    <row r="352" spans="1:13" ht="30.75" customHeight="1" x14ac:dyDescent="0.25">
      <c r="A352" s="357" t="s">
        <v>2191</v>
      </c>
      <c r="B352" s="356"/>
      <c r="C352" s="394" t="s">
        <v>2192</v>
      </c>
      <c r="D352" s="394"/>
      <c r="E352" s="356" t="s">
        <v>102</v>
      </c>
      <c r="F352" s="355" t="s">
        <v>2156</v>
      </c>
      <c r="G352" s="355">
        <v>60555998</v>
      </c>
      <c r="H352" s="162"/>
      <c r="I352" s="203" t="s">
        <v>2193</v>
      </c>
      <c r="J352" s="132">
        <v>1</v>
      </c>
      <c r="K352" s="133">
        <v>23300</v>
      </c>
      <c r="L352" s="133">
        <v>23300</v>
      </c>
      <c r="M352" s="361">
        <f>L352+L353+L354</f>
        <v>32700</v>
      </c>
    </row>
    <row r="353" spans="1:13" ht="24.75" customHeight="1" x14ac:dyDescent="0.25">
      <c r="A353" s="357"/>
      <c r="B353" s="356"/>
      <c r="C353" s="394"/>
      <c r="D353" s="394"/>
      <c r="E353" s="356"/>
      <c r="F353" s="355"/>
      <c r="G353" s="355"/>
      <c r="H353" s="162"/>
      <c r="I353" s="203" t="s">
        <v>2194</v>
      </c>
      <c r="J353" s="132">
        <v>1</v>
      </c>
      <c r="K353" s="133">
        <v>5600</v>
      </c>
      <c r="L353" s="133">
        <v>5600</v>
      </c>
      <c r="M353" s="361"/>
    </row>
    <row r="354" spans="1:13" ht="27" customHeight="1" thickBot="1" x14ac:dyDescent="0.3">
      <c r="A354" s="358"/>
      <c r="B354" s="359"/>
      <c r="C354" s="980"/>
      <c r="D354" s="980"/>
      <c r="E354" s="359"/>
      <c r="F354" s="360"/>
      <c r="G354" s="360"/>
      <c r="H354" s="351"/>
      <c r="I354" s="352" t="s">
        <v>2195</v>
      </c>
      <c r="J354" s="353">
        <v>1</v>
      </c>
      <c r="K354" s="354">
        <v>3800</v>
      </c>
      <c r="L354" s="354">
        <v>3800</v>
      </c>
      <c r="M354" s="362"/>
    </row>
    <row r="355" spans="1:13" ht="56.25" customHeight="1" x14ac:dyDescent="0.25">
      <c r="H355" s="342"/>
      <c r="M355" s="43">
        <f>SUM(M197:M354)</f>
        <v>2077900</v>
      </c>
    </row>
    <row r="356" spans="1:13" ht="30" customHeight="1" x14ac:dyDescent="0.25">
      <c r="L356" s="55"/>
      <c r="M356" s="75"/>
    </row>
    <row r="357" spans="1:13" ht="37.5" customHeight="1" thickBot="1" x14ac:dyDescent="0.3"/>
    <row r="358" spans="1:13" ht="78" customHeight="1" thickBot="1" x14ac:dyDescent="0.3">
      <c r="A358" s="539" t="s">
        <v>1866</v>
      </c>
      <c r="B358" s="540"/>
      <c r="C358" s="977" t="s">
        <v>179</v>
      </c>
      <c r="D358" s="978"/>
      <c r="E358" s="86" t="s">
        <v>1867</v>
      </c>
      <c r="F358" s="87" t="s">
        <v>181</v>
      </c>
      <c r="G358" s="88" t="s">
        <v>182</v>
      </c>
      <c r="H358" s="89"/>
      <c r="I358" s="945" t="s">
        <v>186</v>
      </c>
      <c r="J358" s="90" t="s">
        <v>483</v>
      </c>
      <c r="K358" s="91" t="s">
        <v>1863</v>
      </c>
      <c r="L358" s="91" t="s">
        <v>2138</v>
      </c>
      <c r="M358" s="92" t="s">
        <v>490</v>
      </c>
    </row>
    <row r="359" spans="1:13" ht="30" customHeight="1" x14ac:dyDescent="0.25">
      <c r="A359" s="432" t="s">
        <v>1594</v>
      </c>
      <c r="B359" s="433"/>
      <c r="C359" s="433" t="s">
        <v>0</v>
      </c>
      <c r="D359" s="433"/>
      <c r="E359" s="343" t="s">
        <v>1</v>
      </c>
      <c r="F359" s="714" t="s">
        <v>2</v>
      </c>
      <c r="G359" s="344">
        <v>70993025</v>
      </c>
      <c r="H359" s="345"/>
      <c r="I359" s="715" t="s">
        <v>197</v>
      </c>
      <c r="J359" s="5">
        <v>1</v>
      </c>
      <c r="K359" s="42">
        <v>20890</v>
      </c>
      <c r="L359" s="42">
        <v>20800</v>
      </c>
      <c r="M359" s="63">
        <v>20800</v>
      </c>
    </row>
    <row r="360" spans="1:13" ht="30" customHeight="1" x14ac:dyDescent="0.25">
      <c r="A360" s="707" t="s">
        <v>1589</v>
      </c>
      <c r="B360" s="703"/>
      <c r="C360" s="703" t="s">
        <v>1590</v>
      </c>
      <c r="D360" s="703"/>
      <c r="E360" s="703" t="s">
        <v>1591</v>
      </c>
      <c r="F360" s="710" t="s">
        <v>11</v>
      </c>
      <c r="G360" s="711">
        <v>71008641</v>
      </c>
      <c r="H360" s="703"/>
      <c r="I360" s="704" t="s">
        <v>1592</v>
      </c>
      <c r="J360" s="4">
        <v>1</v>
      </c>
      <c r="K360" s="42">
        <v>17000</v>
      </c>
      <c r="L360" s="42">
        <v>17000</v>
      </c>
      <c r="M360" s="521">
        <v>37000</v>
      </c>
    </row>
    <row r="361" spans="1:13" ht="30" customHeight="1" x14ac:dyDescent="0.25">
      <c r="A361" s="707"/>
      <c r="B361" s="703"/>
      <c r="C361" s="703"/>
      <c r="D361" s="703"/>
      <c r="E361" s="703"/>
      <c r="F361" s="710"/>
      <c r="G361" s="711"/>
      <c r="H361" s="703"/>
      <c r="I361" s="704" t="s">
        <v>1593</v>
      </c>
      <c r="J361" s="4">
        <v>1</v>
      </c>
      <c r="K361" s="42">
        <v>20000</v>
      </c>
      <c r="L361" s="42">
        <v>20000</v>
      </c>
      <c r="M361" s="522"/>
    </row>
    <row r="362" spans="1:13" ht="30" customHeight="1" x14ac:dyDescent="0.25">
      <c r="A362" s="716" t="s">
        <v>1595</v>
      </c>
      <c r="B362" s="717"/>
      <c r="C362" s="717" t="s">
        <v>1596</v>
      </c>
      <c r="D362" s="717"/>
      <c r="E362" s="718" t="s">
        <v>1597</v>
      </c>
      <c r="F362" s="719" t="s">
        <v>11</v>
      </c>
      <c r="G362" s="720">
        <v>70838267</v>
      </c>
      <c r="H362" s="705"/>
      <c r="I362" s="721" t="s">
        <v>1598</v>
      </c>
      <c r="J362" s="4">
        <v>1</v>
      </c>
      <c r="K362" s="42">
        <v>18000</v>
      </c>
      <c r="L362" s="42">
        <v>18000</v>
      </c>
      <c r="M362" s="63">
        <v>18000</v>
      </c>
    </row>
    <row r="363" spans="1:13" ht="30" customHeight="1" x14ac:dyDescent="0.25">
      <c r="A363" s="722" t="s">
        <v>1599</v>
      </c>
      <c r="B363" s="723"/>
      <c r="C363" s="717" t="s">
        <v>3</v>
      </c>
      <c r="D363" s="717"/>
      <c r="E363" s="717" t="s">
        <v>141</v>
      </c>
      <c r="F363" s="724" t="s">
        <v>5</v>
      </c>
      <c r="G363" s="725">
        <v>61158981</v>
      </c>
      <c r="H363" s="706"/>
      <c r="I363" s="721" t="s">
        <v>197</v>
      </c>
      <c r="J363" s="4">
        <v>1</v>
      </c>
      <c r="K363" s="42">
        <v>21000</v>
      </c>
      <c r="L363" s="42">
        <v>21000</v>
      </c>
      <c r="M363" s="521">
        <f>L363+L364</f>
        <v>36400</v>
      </c>
    </row>
    <row r="364" spans="1:13" ht="30" customHeight="1" x14ac:dyDescent="0.25">
      <c r="A364" s="722"/>
      <c r="B364" s="723"/>
      <c r="C364" s="717"/>
      <c r="D364" s="717"/>
      <c r="E364" s="717"/>
      <c r="F364" s="724"/>
      <c r="G364" s="725"/>
      <c r="H364" s="705"/>
      <c r="I364" s="721" t="s">
        <v>1600</v>
      </c>
      <c r="J364" s="4">
        <v>1</v>
      </c>
      <c r="K364" s="42">
        <v>15490</v>
      </c>
      <c r="L364" s="42">
        <v>15400</v>
      </c>
      <c r="M364" s="522"/>
    </row>
    <row r="365" spans="1:13" ht="30" customHeight="1" x14ac:dyDescent="0.25">
      <c r="A365" s="726" t="s">
        <v>1601</v>
      </c>
      <c r="B365" s="727"/>
      <c r="C365" s="717" t="s">
        <v>1602</v>
      </c>
      <c r="D365" s="717"/>
      <c r="E365" s="718" t="s">
        <v>4</v>
      </c>
      <c r="F365" s="719" t="s">
        <v>460</v>
      </c>
      <c r="G365" s="720">
        <v>70944849</v>
      </c>
      <c r="H365" s="705"/>
      <c r="I365" s="721" t="s">
        <v>197</v>
      </c>
      <c r="J365" s="67">
        <v>1</v>
      </c>
      <c r="K365" s="63">
        <v>20890</v>
      </c>
      <c r="L365" s="63">
        <v>20800</v>
      </c>
      <c r="M365" s="74">
        <v>20800</v>
      </c>
    </row>
    <row r="366" spans="1:13" ht="30" customHeight="1" x14ac:dyDescent="0.25">
      <c r="A366" s="716" t="s">
        <v>1603</v>
      </c>
      <c r="B366" s="717"/>
      <c r="C366" s="717" t="s">
        <v>1604</v>
      </c>
      <c r="D366" s="717"/>
      <c r="E366" s="718" t="s">
        <v>1605</v>
      </c>
      <c r="F366" s="719">
        <v>53943</v>
      </c>
      <c r="G366" s="720">
        <v>70986304</v>
      </c>
      <c r="H366" s="705"/>
      <c r="I366" s="721" t="s">
        <v>934</v>
      </c>
      <c r="J366" s="67">
        <v>1</v>
      </c>
      <c r="K366" s="63">
        <v>14500</v>
      </c>
      <c r="L366" s="63">
        <v>14500</v>
      </c>
      <c r="M366" s="74">
        <v>14500</v>
      </c>
    </row>
    <row r="367" spans="1:13" ht="30" customHeight="1" x14ac:dyDescent="0.25">
      <c r="A367" s="716" t="s">
        <v>1606</v>
      </c>
      <c r="B367" s="717"/>
      <c r="C367" s="717" t="s">
        <v>1607</v>
      </c>
      <c r="D367" s="717"/>
      <c r="E367" s="718" t="s">
        <v>1608</v>
      </c>
      <c r="F367" s="719" t="s">
        <v>1609</v>
      </c>
      <c r="G367" s="720">
        <v>75015846</v>
      </c>
      <c r="H367" s="705"/>
      <c r="I367" s="721" t="s">
        <v>320</v>
      </c>
      <c r="J367" s="67">
        <v>1</v>
      </c>
      <c r="K367" s="63">
        <v>15000</v>
      </c>
      <c r="L367" s="63">
        <v>15000</v>
      </c>
      <c r="M367" s="74">
        <v>15000</v>
      </c>
    </row>
    <row r="368" spans="1:13" ht="30" customHeight="1" x14ac:dyDescent="0.25">
      <c r="A368" s="728" t="s">
        <v>1610</v>
      </c>
      <c r="B368" s="729"/>
      <c r="C368" s="729" t="s">
        <v>1611</v>
      </c>
      <c r="D368" s="729"/>
      <c r="E368" s="730" t="s">
        <v>142</v>
      </c>
      <c r="F368" s="731">
        <v>56912</v>
      </c>
      <c r="G368" s="732">
        <v>75015595</v>
      </c>
      <c r="H368" s="705"/>
      <c r="I368" s="733" t="s">
        <v>57</v>
      </c>
      <c r="J368" s="67">
        <v>1</v>
      </c>
      <c r="K368" s="63">
        <v>15000</v>
      </c>
      <c r="L368" s="63">
        <v>15000</v>
      </c>
      <c r="M368" s="74">
        <v>15000</v>
      </c>
    </row>
    <row r="369" spans="1:14" ht="30" customHeight="1" x14ac:dyDescent="0.25">
      <c r="A369" s="716" t="s">
        <v>1612</v>
      </c>
      <c r="B369" s="717"/>
      <c r="C369" s="717" t="s">
        <v>1613</v>
      </c>
      <c r="D369" s="717"/>
      <c r="E369" s="718" t="s">
        <v>4</v>
      </c>
      <c r="F369" s="719" t="s">
        <v>1614</v>
      </c>
      <c r="G369" s="720">
        <v>60157275</v>
      </c>
      <c r="H369" s="705"/>
      <c r="I369" s="721" t="s">
        <v>197</v>
      </c>
      <c r="J369" s="67">
        <v>1</v>
      </c>
      <c r="K369" s="63">
        <v>20000</v>
      </c>
      <c r="L369" s="63">
        <v>20000</v>
      </c>
      <c r="M369" s="74">
        <v>20000</v>
      </c>
    </row>
    <row r="370" spans="1:14" ht="30" customHeight="1" x14ac:dyDescent="0.25">
      <c r="A370" s="716" t="s">
        <v>1615</v>
      </c>
      <c r="B370" s="717"/>
      <c r="C370" s="717" t="s">
        <v>1616</v>
      </c>
      <c r="D370" s="717"/>
      <c r="E370" s="718" t="s">
        <v>1617</v>
      </c>
      <c r="F370" s="719" t="s">
        <v>1618</v>
      </c>
      <c r="G370" s="720">
        <v>49328255</v>
      </c>
      <c r="H370" s="705"/>
      <c r="I370" s="721" t="s">
        <v>85</v>
      </c>
      <c r="J370" s="67">
        <v>1</v>
      </c>
      <c r="K370" s="63">
        <v>15000</v>
      </c>
      <c r="L370" s="63">
        <v>15000</v>
      </c>
      <c r="M370" s="74">
        <v>15000</v>
      </c>
    </row>
    <row r="371" spans="1:14" ht="30" customHeight="1" x14ac:dyDescent="0.25">
      <c r="A371" s="716" t="s">
        <v>1619</v>
      </c>
      <c r="B371" s="717"/>
      <c r="C371" s="717" t="s">
        <v>1620</v>
      </c>
      <c r="D371" s="717"/>
      <c r="E371" s="718" t="s">
        <v>1621</v>
      </c>
      <c r="F371" s="719" t="s">
        <v>1622</v>
      </c>
      <c r="G371" s="720">
        <v>70971269</v>
      </c>
      <c r="H371" s="705"/>
      <c r="I371" s="721" t="s">
        <v>197</v>
      </c>
      <c r="J371" s="67">
        <v>1</v>
      </c>
      <c r="K371" s="63">
        <v>20890</v>
      </c>
      <c r="L371" s="63">
        <v>20800</v>
      </c>
      <c r="M371" s="74">
        <v>20800</v>
      </c>
    </row>
    <row r="372" spans="1:14" ht="38.25" customHeight="1" x14ac:dyDescent="0.25">
      <c r="A372" s="716" t="s">
        <v>410</v>
      </c>
      <c r="B372" s="717"/>
      <c r="C372" s="717" t="s">
        <v>8</v>
      </c>
      <c r="D372" s="717"/>
      <c r="E372" s="717" t="s">
        <v>9</v>
      </c>
      <c r="F372" s="719" t="s">
        <v>10</v>
      </c>
      <c r="G372" s="720">
        <v>70844755</v>
      </c>
      <c r="H372" s="705"/>
      <c r="I372" s="721" t="s">
        <v>197</v>
      </c>
      <c r="J372" s="67">
        <v>1</v>
      </c>
      <c r="K372" s="63">
        <v>21000</v>
      </c>
      <c r="L372" s="63">
        <v>21000</v>
      </c>
      <c r="M372" s="521">
        <f>L372+L373</f>
        <v>33000</v>
      </c>
    </row>
    <row r="373" spans="1:14" ht="30" customHeight="1" x14ac:dyDescent="0.25">
      <c r="A373" s="716"/>
      <c r="B373" s="717"/>
      <c r="C373" s="717"/>
      <c r="D373" s="717"/>
      <c r="E373" s="717"/>
      <c r="F373" s="719"/>
      <c r="G373" s="720"/>
      <c r="H373" s="705"/>
      <c r="I373" s="721" t="s">
        <v>1623</v>
      </c>
      <c r="J373" s="67">
        <v>1</v>
      </c>
      <c r="K373" s="63">
        <v>12000</v>
      </c>
      <c r="L373" s="63">
        <v>12000</v>
      </c>
      <c r="M373" s="522"/>
    </row>
    <row r="374" spans="1:14" ht="36.75" customHeight="1" x14ac:dyDescent="0.25">
      <c r="A374" s="734" t="s">
        <v>1624</v>
      </c>
      <c r="B374" s="735"/>
      <c r="C374" s="735" t="s">
        <v>1625</v>
      </c>
      <c r="D374" s="735"/>
      <c r="E374" s="735" t="s">
        <v>1626</v>
      </c>
      <c r="F374" s="736" t="s">
        <v>1627</v>
      </c>
      <c r="G374" s="737">
        <v>70982457</v>
      </c>
      <c r="H374" s="705"/>
      <c r="I374" s="738" t="s">
        <v>1628</v>
      </c>
      <c r="J374" s="67">
        <v>1</v>
      </c>
      <c r="K374" s="63">
        <v>8000</v>
      </c>
      <c r="L374" s="63">
        <v>8000</v>
      </c>
      <c r="M374" s="521">
        <f>L374+L375</f>
        <v>13000</v>
      </c>
    </row>
    <row r="375" spans="1:14" ht="39" customHeight="1" x14ac:dyDescent="0.25">
      <c r="A375" s="734"/>
      <c r="B375" s="735"/>
      <c r="C375" s="735"/>
      <c r="D375" s="735"/>
      <c r="E375" s="735"/>
      <c r="F375" s="736"/>
      <c r="G375" s="737"/>
      <c r="H375" s="705"/>
      <c r="I375" s="738" t="s">
        <v>1629</v>
      </c>
      <c r="J375" s="67">
        <v>1</v>
      </c>
      <c r="K375" s="63">
        <v>5000</v>
      </c>
      <c r="L375" s="63">
        <v>5000</v>
      </c>
      <c r="M375" s="522"/>
    </row>
    <row r="376" spans="1:14" ht="15" customHeight="1" x14ac:dyDescent="0.25">
      <c r="A376" s="716" t="s">
        <v>1630</v>
      </c>
      <c r="B376" s="717"/>
      <c r="C376" s="739" t="s">
        <v>6</v>
      </c>
      <c r="D376" s="740"/>
      <c r="E376" s="741" t="s">
        <v>7</v>
      </c>
      <c r="F376" s="742" t="s">
        <v>1631</v>
      </c>
      <c r="G376" s="743" t="s">
        <v>1632</v>
      </c>
      <c r="H376" s="705"/>
      <c r="I376" s="721" t="s">
        <v>1633</v>
      </c>
      <c r="J376" s="67">
        <v>1</v>
      </c>
      <c r="K376" s="63">
        <v>21800</v>
      </c>
      <c r="L376" s="63">
        <v>21800</v>
      </c>
      <c r="M376" s="521">
        <f>L376+L377</f>
        <v>32800</v>
      </c>
    </row>
    <row r="377" spans="1:14" ht="30" x14ac:dyDescent="0.25">
      <c r="A377" s="716"/>
      <c r="B377" s="717"/>
      <c r="C377" s="744"/>
      <c r="D377" s="745"/>
      <c r="E377" s="417"/>
      <c r="F377" s="746"/>
      <c r="G377" s="747"/>
      <c r="H377" s="705"/>
      <c r="I377" s="721" t="s">
        <v>1634</v>
      </c>
      <c r="J377" s="67">
        <v>1</v>
      </c>
      <c r="K377" s="63">
        <v>11000</v>
      </c>
      <c r="L377" s="63">
        <v>11000</v>
      </c>
      <c r="M377" s="522"/>
    </row>
    <row r="378" spans="1:14" ht="45" x14ac:dyDescent="0.25">
      <c r="A378" s="707" t="s">
        <v>1585</v>
      </c>
      <c r="B378" s="703"/>
      <c r="C378" s="703" t="s">
        <v>1586</v>
      </c>
      <c r="D378" s="703"/>
      <c r="E378" s="703" t="s">
        <v>4</v>
      </c>
      <c r="F378" s="710">
        <v>53003</v>
      </c>
      <c r="G378" s="711">
        <v>48161276</v>
      </c>
      <c r="H378" s="703"/>
      <c r="I378" s="721" t="s">
        <v>1587</v>
      </c>
      <c r="J378" s="4">
        <v>1</v>
      </c>
      <c r="K378" s="42">
        <v>14000</v>
      </c>
      <c r="L378" s="42">
        <v>14000</v>
      </c>
      <c r="M378" s="521">
        <f>L378+L379</f>
        <v>27000</v>
      </c>
    </row>
    <row r="379" spans="1:14" ht="45.75" thickBot="1" x14ac:dyDescent="0.3">
      <c r="A379" s="708"/>
      <c r="B379" s="709"/>
      <c r="C379" s="709"/>
      <c r="D379" s="709"/>
      <c r="E379" s="709"/>
      <c r="F379" s="712"/>
      <c r="G379" s="713"/>
      <c r="H379" s="709"/>
      <c r="I379" s="748" t="s">
        <v>1588</v>
      </c>
      <c r="J379" s="4">
        <v>1</v>
      </c>
      <c r="K379" s="42">
        <v>13000</v>
      </c>
      <c r="L379" s="42">
        <v>13000</v>
      </c>
      <c r="M379" s="522"/>
    </row>
    <row r="380" spans="1:14" s="26" customFormat="1" ht="42" customHeight="1" x14ac:dyDescent="0.25">
      <c r="A380" s="29"/>
      <c r="B380" s="29"/>
      <c r="C380" s="184"/>
      <c r="D380" s="184"/>
      <c r="E380"/>
      <c r="F380"/>
      <c r="G380"/>
      <c r="H380"/>
      <c r="I380" s="184"/>
      <c r="J380"/>
      <c r="K380" s="39"/>
      <c r="L380" s="55" t="s">
        <v>482</v>
      </c>
      <c r="M380" s="75">
        <f>SUM(M359:M379)</f>
        <v>339100</v>
      </c>
      <c r="N380" s="2"/>
    </row>
    <row r="381" spans="1:14" s="26" customFormat="1" ht="53.25" customHeight="1" x14ac:dyDescent="0.25">
      <c r="A381" s="29"/>
      <c r="B381" s="29"/>
      <c r="C381" s="184"/>
      <c r="D381" s="184"/>
      <c r="E381"/>
      <c r="F381"/>
      <c r="G381"/>
      <c r="H381"/>
      <c r="I381" s="184"/>
      <c r="J381"/>
      <c r="K381" s="39"/>
      <c r="L381" s="55"/>
      <c r="M381" s="75"/>
      <c r="N381" s="2"/>
    </row>
    <row r="382" spans="1:14" ht="30" customHeight="1" x14ac:dyDescent="0.25"/>
    <row r="383" spans="1:14" ht="30.75" customHeight="1" thickBot="1" x14ac:dyDescent="0.3"/>
    <row r="384" spans="1:14" ht="62.25" customHeight="1" x14ac:dyDescent="0.25">
      <c r="A384" s="808" t="s">
        <v>1866</v>
      </c>
      <c r="B384" s="809"/>
      <c r="C384" s="981" t="s">
        <v>179</v>
      </c>
      <c r="D384" s="981"/>
      <c r="E384" s="810" t="s">
        <v>1867</v>
      </c>
      <c r="F384" s="811" t="s">
        <v>181</v>
      </c>
      <c r="G384" s="812" t="s">
        <v>182</v>
      </c>
      <c r="H384" s="813"/>
      <c r="I384" s="955" t="s">
        <v>186</v>
      </c>
      <c r="J384" s="814" t="s">
        <v>483</v>
      </c>
      <c r="K384" s="815" t="s">
        <v>1863</v>
      </c>
      <c r="L384" s="815" t="s">
        <v>2138</v>
      </c>
      <c r="M384" s="816" t="s">
        <v>490</v>
      </c>
    </row>
    <row r="385" spans="1:13" ht="27.75" customHeight="1" x14ac:dyDescent="0.25">
      <c r="A385" s="409" t="s">
        <v>21</v>
      </c>
      <c r="B385" s="405"/>
      <c r="C385" s="405" t="s">
        <v>1060</v>
      </c>
      <c r="D385" s="405"/>
      <c r="E385" s="405" t="s">
        <v>22</v>
      </c>
      <c r="F385" s="817">
        <v>58001</v>
      </c>
      <c r="G385" s="818">
        <v>70838593</v>
      </c>
      <c r="H385" s="15"/>
      <c r="I385" s="201" t="s">
        <v>197</v>
      </c>
      <c r="J385" s="217">
        <v>1</v>
      </c>
      <c r="K385" s="144">
        <v>20000</v>
      </c>
      <c r="L385" s="144">
        <v>20000</v>
      </c>
      <c r="M385" s="819">
        <f>L385+L386+L387</f>
        <v>88000</v>
      </c>
    </row>
    <row r="386" spans="1:13" ht="21.75" customHeight="1" x14ac:dyDescent="0.25">
      <c r="A386" s="409"/>
      <c r="B386" s="405"/>
      <c r="C386" s="405"/>
      <c r="D386" s="405"/>
      <c r="E386" s="405"/>
      <c r="F386" s="817"/>
      <c r="G386" s="818"/>
      <c r="H386" s="15"/>
      <c r="I386" s="201" t="s">
        <v>1061</v>
      </c>
      <c r="J386" s="217">
        <v>1</v>
      </c>
      <c r="K386" s="144">
        <v>29000</v>
      </c>
      <c r="L386" s="144">
        <v>29000</v>
      </c>
      <c r="M386" s="819"/>
    </row>
    <row r="387" spans="1:13" ht="29.25" customHeight="1" x14ac:dyDescent="0.25">
      <c r="A387" s="409"/>
      <c r="B387" s="405"/>
      <c r="C387" s="405"/>
      <c r="D387" s="405"/>
      <c r="E387" s="405"/>
      <c r="F387" s="817"/>
      <c r="G387" s="818"/>
      <c r="H387" s="15"/>
      <c r="I387" s="201" t="s">
        <v>1062</v>
      </c>
      <c r="J387" s="217">
        <v>1</v>
      </c>
      <c r="K387" s="144">
        <v>39000</v>
      </c>
      <c r="L387" s="144">
        <v>39000</v>
      </c>
      <c r="M387" s="819"/>
    </row>
    <row r="388" spans="1:13" ht="22.5" customHeight="1" x14ac:dyDescent="0.25">
      <c r="A388" s="409" t="s">
        <v>17</v>
      </c>
      <c r="B388" s="405"/>
      <c r="C388" s="434" t="s">
        <v>18</v>
      </c>
      <c r="D388" s="434"/>
      <c r="E388" s="434" t="s">
        <v>19</v>
      </c>
      <c r="F388" s="699" t="s">
        <v>20</v>
      </c>
      <c r="G388" s="820">
        <v>70836329</v>
      </c>
      <c r="H388" s="15"/>
      <c r="I388" s="201" t="s">
        <v>1063</v>
      </c>
      <c r="J388" s="217">
        <v>1</v>
      </c>
      <c r="K388" s="144">
        <v>20000</v>
      </c>
      <c r="L388" s="144">
        <v>20000</v>
      </c>
      <c r="M388" s="819">
        <v>55200</v>
      </c>
    </row>
    <row r="389" spans="1:13" ht="19.5" customHeight="1" x14ac:dyDescent="0.25">
      <c r="A389" s="409"/>
      <c r="B389" s="405"/>
      <c r="C389" s="434"/>
      <c r="D389" s="434"/>
      <c r="E389" s="434"/>
      <c r="F389" s="699"/>
      <c r="G389" s="820"/>
      <c r="H389" s="15"/>
      <c r="I389" s="201" t="s">
        <v>208</v>
      </c>
      <c r="J389" s="217">
        <v>2</v>
      </c>
      <c r="K389" s="144">
        <v>10000</v>
      </c>
      <c r="L389" s="144">
        <v>20000</v>
      </c>
      <c r="M389" s="819"/>
    </row>
    <row r="390" spans="1:13" ht="22.5" customHeight="1" x14ac:dyDescent="0.25">
      <c r="A390" s="409"/>
      <c r="B390" s="405"/>
      <c r="C390" s="434"/>
      <c r="D390" s="434"/>
      <c r="E390" s="434"/>
      <c r="F390" s="699"/>
      <c r="G390" s="820"/>
      <c r="H390" s="15"/>
      <c r="I390" s="201" t="s">
        <v>1064</v>
      </c>
      <c r="J390" s="217">
        <v>1</v>
      </c>
      <c r="K390" s="144">
        <v>15200</v>
      </c>
      <c r="L390" s="144">
        <v>15200</v>
      </c>
      <c r="M390" s="819"/>
    </row>
    <row r="391" spans="1:13" ht="30" customHeight="1" x14ac:dyDescent="0.25">
      <c r="A391" s="409" t="s">
        <v>1065</v>
      </c>
      <c r="B391" s="405"/>
      <c r="C391" s="405" t="s">
        <v>1066</v>
      </c>
      <c r="D391" s="405"/>
      <c r="E391" s="201" t="s">
        <v>1067</v>
      </c>
      <c r="F391" s="821">
        <v>58222</v>
      </c>
      <c r="G391" s="44">
        <v>70944938</v>
      </c>
      <c r="H391" s="15"/>
      <c r="I391" s="208" t="s">
        <v>197</v>
      </c>
      <c r="J391" s="217">
        <v>1</v>
      </c>
      <c r="K391" s="144">
        <v>20800</v>
      </c>
      <c r="L391" s="144">
        <v>20000</v>
      </c>
      <c r="M391" s="822">
        <v>20000</v>
      </c>
    </row>
    <row r="392" spans="1:13" ht="30" customHeight="1" x14ac:dyDescent="0.25">
      <c r="A392" s="409" t="s">
        <v>2196</v>
      </c>
      <c r="B392" s="405"/>
      <c r="C392" s="405" t="s">
        <v>1068</v>
      </c>
      <c r="D392" s="405"/>
      <c r="E392" s="201" t="s">
        <v>1069</v>
      </c>
      <c r="F392" s="821">
        <v>67401</v>
      </c>
      <c r="G392" s="44">
        <v>47443936</v>
      </c>
      <c r="H392" s="15"/>
      <c r="I392" s="201" t="s">
        <v>1070</v>
      </c>
      <c r="J392" s="217">
        <v>1</v>
      </c>
      <c r="K392" s="144">
        <v>24300</v>
      </c>
      <c r="L392" s="144">
        <v>24300</v>
      </c>
      <c r="M392" s="822">
        <v>24300</v>
      </c>
    </row>
    <row r="393" spans="1:13" ht="30" customHeight="1" x14ac:dyDescent="0.25">
      <c r="A393" s="409" t="s">
        <v>13</v>
      </c>
      <c r="B393" s="405"/>
      <c r="C393" s="405" t="s">
        <v>14</v>
      </c>
      <c r="D393" s="405"/>
      <c r="E393" s="405" t="s">
        <v>15</v>
      </c>
      <c r="F393" s="817" t="s">
        <v>16</v>
      </c>
      <c r="G393" s="818">
        <v>70831432</v>
      </c>
      <c r="H393" s="15"/>
      <c r="I393" s="201" t="s">
        <v>1071</v>
      </c>
      <c r="J393" s="217">
        <v>1</v>
      </c>
      <c r="K393" s="144">
        <v>6500</v>
      </c>
      <c r="L393" s="144">
        <v>6500</v>
      </c>
      <c r="M393" s="819">
        <f>L393+L394</f>
        <v>43800</v>
      </c>
    </row>
    <row r="394" spans="1:13" ht="27.75" customHeight="1" x14ac:dyDescent="0.25">
      <c r="A394" s="409"/>
      <c r="B394" s="405"/>
      <c r="C394" s="405"/>
      <c r="D394" s="405"/>
      <c r="E394" s="405"/>
      <c r="F394" s="817"/>
      <c r="G394" s="818"/>
      <c r="H394" s="15"/>
      <c r="I394" s="201" t="s">
        <v>1072</v>
      </c>
      <c r="J394" s="217">
        <v>1</v>
      </c>
      <c r="K394" s="144">
        <v>37300</v>
      </c>
      <c r="L394" s="144">
        <v>37300</v>
      </c>
      <c r="M394" s="819"/>
    </row>
    <row r="395" spans="1:13" ht="23.25" customHeight="1" x14ac:dyDescent="0.25">
      <c r="A395" s="823" t="s">
        <v>26</v>
      </c>
      <c r="B395" s="434"/>
      <c r="C395" s="434" t="s">
        <v>27</v>
      </c>
      <c r="D395" s="434"/>
      <c r="E395" s="434" t="s">
        <v>28</v>
      </c>
      <c r="F395" s="699">
        <v>59233</v>
      </c>
      <c r="G395" s="506">
        <v>70869006</v>
      </c>
      <c r="H395" s="434"/>
      <c r="I395" s="201" t="s">
        <v>1052</v>
      </c>
      <c r="J395" s="217">
        <v>1</v>
      </c>
      <c r="K395" s="144">
        <v>4000</v>
      </c>
      <c r="L395" s="144">
        <v>4000</v>
      </c>
      <c r="M395" s="819">
        <v>14500</v>
      </c>
    </row>
    <row r="396" spans="1:13" ht="21.75" customHeight="1" x14ac:dyDescent="0.25">
      <c r="A396" s="823"/>
      <c r="B396" s="434"/>
      <c r="C396" s="434"/>
      <c r="D396" s="434"/>
      <c r="E396" s="434"/>
      <c r="F396" s="699"/>
      <c r="G396" s="506"/>
      <c r="H396" s="434"/>
      <c r="I396" s="201" t="s">
        <v>1073</v>
      </c>
      <c r="J396" s="217">
        <v>1</v>
      </c>
      <c r="K396" s="144">
        <v>7000</v>
      </c>
      <c r="L396" s="144">
        <v>7000</v>
      </c>
      <c r="M396" s="819"/>
    </row>
    <row r="397" spans="1:13" ht="27" customHeight="1" x14ac:dyDescent="0.25">
      <c r="A397" s="823"/>
      <c r="B397" s="434"/>
      <c r="C397" s="434"/>
      <c r="D397" s="434"/>
      <c r="E397" s="434"/>
      <c r="F397" s="699"/>
      <c r="G397" s="506"/>
      <c r="H397" s="15"/>
      <c r="I397" s="201" t="s">
        <v>1074</v>
      </c>
      <c r="J397" s="217">
        <v>1</v>
      </c>
      <c r="K397" s="144">
        <v>3500</v>
      </c>
      <c r="L397" s="144">
        <v>3500</v>
      </c>
      <c r="M397" s="819"/>
    </row>
    <row r="398" spans="1:13" ht="34.5" customHeight="1" x14ac:dyDescent="0.25">
      <c r="A398" s="409" t="s">
        <v>1075</v>
      </c>
      <c r="B398" s="405"/>
      <c r="C398" s="405" t="s">
        <v>1076</v>
      </c>
      <c r="D398" s="405"/>
      <c r="E398" s="201" t="s">
        <v>1077</v>
      </c>
      <c r="F398" s="821">
        <v>39301</v>
      </c>
      <c r="G398" s="44">
        <v>70844194</v>
      </c>
      <c r="H398" s="32"/>
      <c r="I398" s="201" t="s">
        <v>1078</v>
      </c>
      <c r="J398" s="217">
        <v>1</v>
      </c>
      <c r="K398" s="144">
        <v>39000</v>
      </c>
      <c r="L398" s="144">
        <v>39000</v>
      </c>
      <c r="M398" s="822">
        <v>39000</v>
      </c>
    </row>
    <row r="399" spans="1:13" ht="32.25" customHeight="1" x14ac:dyDescent="0.25">
      <c r="A399" s="409" t="s">
        <v>1079</v>
      </c>
      <c r="B399" s="405"/>
      <c r="C399" s="405" t="s">
        <v>1080</v>
      </c>
      <c r="D399" s="405"/>
      <c r="E399" s="201" t="s">
        <v>1081</v>
      </c>
      <c r="F399" s="821">
        <v>67574</v>
      </c>
      <c r="G399" s="44">
        <v>69748128</v>
      </c>
      <c r="H399" s="15"/>
      <c r="I399" s="201" t="s">
        <v>47</v>
      </c>
      <c r="J399" s="217">
        <v>1</v>
      </c>
      <c r="K399" s="144">
        <v>13000</v>
      </c>
      <c r="L399" s="144">
        <v>13000</v>
      </c>
      <c r="M399" s="822">
        <v>13000</v>
      </c>
    </row>
    <row r="400" spans="1:13" ht="24.75" customHeight="1" x14ac:dyDescent="0.25">
      <c r="A400" s="409" t="s">
        <v>1082</v>
      </c>
      <c r="B400" s="405"/>
      <c r="C400" s="405" t="s">
        <v>1083</v>
      </c>
      <c r="D400" s="405"/>
      <c r="E400" s="405" t="s">
        <v>1084</v>
      </c>
      <c r="F400" s="817">
        <v>39422</v>
      </c>
      <c r="G400" s="818">
        <v>75000156</v>
      </c>
      <c r="H400" s="15"/>
      <c r="I400" s="201" t="s">
        <v>1085</v>
      </c>
      <c r="J400" s="217">
        <v>1</v>
      </c>
      <c r="K400" s="144">
        <v>31000</v>
      </c>
      <c r="L400" s="144">
        <v>31000</v>
      </c>
      <c r="M400" s="819">
        <v>41500</v>
      </c>
    </row>
    <row r="401" spans="1:13" ht="24.75" customHeight="1" x14ac:dyDescent="0.25">
      <c r="A401" s="409"/>
      <c r="B401" s="405"/>
      <c r="C401" s="405"/>
      <c r="D401" s="405"/>
      <c r="E401" s="405"/>
      <c r="F401" s="817"/>
      <c r="G401" s="818"/>
      <c r="H401" s="15"/>
      <c r="I401" s="201" t="s">
        <v>1086</v>
      </c>
      <c r="J401" s="217">
        <v>3</v>
      </c>
      <c r="K401" s="144">
        <v>3500</v>
      </c>
      <c r="L401" s="144">
        <v>10500</v>
      </c>
      <c r="M401" s="819"/>
    </row>
    <row r="402" spans="1:13" ht="27.75" customHeight="1" x14ac:dyDescent="0.25">
      <c r="A402" s="409" t="s">
        <v>1087</v>
      </c>
      <c r="B402" s="405"/>
      <c r="C402" s="405" t="s">
        <v>1088</v>
      </c>
      <c r="D402" s="405"/>
      <c r="E402" s="405" t="s">
        <v>1089</v>
      </c>
      <c r="F402" s="817" t="s">
        <v>24</v>
      </c>
      <c r="G402" s="818" t="s">
        <v>1090</v>
      </c>
      <c r="H402" s="15"/>
      <c r="I402" s="201" t="s">
        <v>1091</v>
      </c>
      <c r="J402" s="217">
        <v>1</v>
      </c>
      <c r="K402" s="144">
        <v>4000</v>
      </c>
      <c r="L402" s="144">
        <v>4000</v>
      </c>
      <c r="M402" s="819">
        <v>12000</v>
      </c>
    </row>
    <row r="403" spans="1:13" ht="24.75" customHeight="1" x14ac:dyDescent="0.25">
      <c r="A403" s="409"/>
      <c r="B403" s="405"/>
      <c r="C403" s="405"/>
      <c r="D403" s="405"/>
      <c r="E403" s="405"/>
      <c r="F403" s="817"/>
      <c r="G403" s="818"/>
      <c r="H403" s="15"/>
      <c r="I403" s="201" t="s">
        <v>1092</v>
      </c>
      <c r="J403" s="217">
        <v>1</v>
      </c>
      <c r="K403" s="144">
        <v>4000</v>
      </c>
      <c r="L403" s="144">
        <v>4000</v>
      </c>
      <c r="M403" s="819"/>
    </row>
    <row r="404" spans="1:13" ht="29.25" customHeight="1" x14ac:dyDescent="0.25">
      <c r="A404" s="409"/>
      <c r="B404" s="405"/>
      <c r="C404" s="405"/>
      <c r="D404" s="405"/>
      <c r="E404" s="405"/>
      <c r="F404" s="817"/>
      <c r="G404" s="818"/>
      <c r="H404" s="15"/>
      <c r="I404" s="201" t="s">
        <v>1093</v>
      </c>
      <c r="J404" s="217">
        <v>1</v>
      </c>
      <c r="K404" s="144">
        <v>4000</v>
      </c>
      <c r="L404" s="144">
        <v>4000</v>
      </c>
      <c r="M404" s="819"/>
    </row>
    <row r="405" spans="1:13" ht="24.75" customHeight="1" x14ac:dyDescent="0.25">
      <c r="A405" s="409" t="s">
        <v>1094</v>
      </c>
      <c r="B405" s="405"/>
      <c r="C405" s="405" t="s">
        <v>1095</v>
      </c>
      <c r="D405" s="405"/>
      <c r="E405" s="201" t="s">
        <v>1096</v>
      </c>
      <c r="F405" s="821">
        <v>58813</v>
      </c>
      <c r="G405" s="44">
        <v>48461539</v>
      </c>
      <c r="H405" s="15"/>
      <c r="I405" s="201" t="s">
        <v>1097</v>
      </c>
      <c r="J405" s="217">
        <v>1</v>
      </c>
      <c r="K405" s="144">
        <v>13000</v>
      </c>
      <c r="L405" s="144">
        <v>13000</v>
      </c>
      <c r="M405" s="822">
        <v>13000</v>
      </c>
    </row>
    <row r="406" spans="1:13" ht="24.75" customHeight="1" x14ac:dyDescent="0.25">
      <c r="A406" s="824" t="s">
        <v>1098</v>
      </c>
      <c r="B406" s="825"/>
      <c r="C406" s="405" t="s">
        <v>1099</v>
      </c>
      <c r="D406" s="405"/>
      <c r="E406" s="405" t="s">
        <v>1100</v>
      </c>
      <c r="F406" s="817">
        <v>58823</v>
      </c>
      <c r="G406" s="818">
        <v>75022354</v>
      </c>
      <c r="H406" s="15"/>
      <c r="I406" s="201" t="s">
        <v>1101</v>
      </c>
      <c r="J406" s="217">
        <v>1</v>
      </c>
      <c r="K406" s="144">
        <v>39900</v>
      </c>
      <c r="L406" s="144">
        <v>39900</v>
      </c>
      <c r="M406" s="819">
        <f>L406+L407</f>
        <v>45300</v>
      </c>
    </row>
    <row r="407" spans="1:13" ht="24.75" customHeight="1" x14ac:dyDescent="0.25">
      <c r="A407" s="824"/>
      <c r="B407" s="825"/>
      <c r="C407" s="405"/>
      <c r="D407" s="405"/>
      <c r="E407" s="405"/>
      <c r="F407" s="817"/>
      <c r="G407" s="818"/>
      <c r="H407" s="15"/>
      <c r="I407" s="201" t="s">
        <v>1102</v>
      </c>
      <c r="J407" s="217">
        <v>1</v>
      </c>
      <c r="K407" s="144">
        <v>5400</v>
      </c>
      <c r="L407" s="144">
        <v>5400</v>
      </c>
      <c r="M407" s="819"/>
    </row>
    <row r="408" spans="1:13" ht="29.25" customHeight="1" x14ac:dyDescent="0.25">
      <c r="A408" s="409" t="s">
        <v>1103</v>
      </c>
      <c r="B408" s="405"/>
      <c r="C408" s="405" t="s">
        <v>1104</v>
      </c>
      <c r="D408" s="405"/>
      <c r="E408" s="201" t="s">
        <v>1105</v>
      </c>
      <c r="F408" s="821">
        <v>39421</v>
      </c>
      <c r="G408" s="44">
        <v>70659133</v>
      </c>
      <c r="H408" s="15"/>
      <c r="I408" s="201" t="s">
        <v>197</v>
      </c>
      <c r="J408" s="217">
        <v>1</v>
      </c>
      <c r="K408" s="144">
        <v>20900</v>
      </c>
      <c r="L408" s="144">
        <v>20900</v>
      </c>
      <c r="M408" s="822">
        <v>20900</v>
      </c>
    </row>
    <row r="409" spans="1:13" ht="24.75" customHeight="1" x14ac:dyDescent="0.25">
      <c r="A409" s="409" t="s">
        <v>1106</v>
      </c>
      <c r="B409" s="405"/>
      <c r="C409" s="405" t="s">
        <v>1107</v>
      </c>
      <c r="D409" s="405"/>
      <c r="E409" s="405" t="s">
        <v>1108</v>
      </c>
      <c r="F409" s="817" t="s">
        <v>1109</v>
      </c>
      <c r="G409" s="818">
        <v>71003665</v>
      </c>
      <c r="H409" s="15"/>
      <c r="I409" s="201" t="s">
        <v>1110</v>
      </c>
      <c r="J409" s="217">
        <v>1</v>
      </c>
      <c r="K409" s="144">
        <v>11900</v>
      </c>
      <c r="L409" s="144">
        <v>11900</v>
      </c>
      <c r="M409" s="819">
        <f>L409+L410</f>
        <v>49200</v>
      </c>
    </row>
    <row r="410" spans="1:13" ht="24.75" customHeight="1" x14ac:dyDescent="0.25">
      <c r="A410" s="409"/>
      <c r="B410" s="405"/>
      <c r="C410" s="405"/>
      <c r="D410" s="405"/>
      <c r="E410" s="405"/>
      <c r="F410" s="817"/>
      <c r="G410" s="818"/>
      <c r="H410" s="15"/>
      <c r="I410" s="201" t="s">
        <v>1111</v>
      </c>
      <c r="J410" s="217">
        <v>1</v>
      </c>
      <c r="K410" s="144">
        <v>37300</v>
      </c>
      <c r="L410" s="144">
        <v>37300</v>
      </c>
      <c r="M410" s="819"/>
    </row>
    <row r="411" spans="1:13" ht="24.75" customHeight="1" x14ac:dyDescent="0.25">
      <c r="A411" s="409" t="s">
        <v>30</v>
      </c>
      <c r="B411" s="405"/>
      <c r="C411" s="405" t="s">
        <v>31</v>
      </c>
      <c r="D411" s="405"/>
      <c r="E411" s="405" t="s">
        <v>12</v>
      </c>
      <c r="F411" s="817" t="s">
        <v>23</v>
      </c>
      <c r="G411" s="818">
        <v>63438933</v>
      </c>
      <c r="H411" s="15"/>
      <c r="I411" s="201" t="s">
        <v>1112</v>
      </c>
      <c r="J411" s="217">
        <v>1</v>
      </c>
      <c r="K411" s="144">
        <v>39700</v>
      </c>
      <c r="L411" s="144">
        <v>39700</v>
      </c>
      <c r="M411" s="819">
        <f>L411+L412</f>
        <v>42800</v>
      </c>
    </row>
    <row r="412" spans="1:13" ht="24.75" customHeight="1" x14ac:dyDescent="0.25">
      <c r="A412" s="409"/>
      <c r="B412" s="405"/>
      <c r="C412" s="405"/>
      <c r="D412" s="405"/>
      <c r="E412" s="405"/>
      <c r="F412" s="817"/>
      <c r="G412" s="818"/>
      <c r="H412" s="15"/>
      <c r="I412" s="201" t="s">
        <v>834</v>
      </c>
      <c r="J412" s="217">
        <v>1</v>
      </c>
      <c r="K412" s="144">
        <v>3100</v>
      </c>
      <c r="L412" s="144">
        <v>3100</v>
      </c>
      <c r="M412" s="819"/>
    </row>
    <row r="413" spans="1:13" ht="24.75" customHeight="1" x14ac:dyDescent="0.25">
      <c r="A413" s="409" t="s">
        <v>1113</v>
      </c>
      <c r="B413" s="405"/>
      <c r="C413" s="405" t="s">
        <v>1114</v>
      </c>
      <c r="D413" s="405"/>
      <c r="E413" s="405" t="s">
        <v>1115</v>
      </c>
      <c r="F413" s="817">
        <v>67524</v>
      </c>
      <c r="G413" s="818">
        <v>70283044</v>
      </c>
      <c r="H413" s="15"/>
      <c r="I413" s="201" t="s">
        <v>1116</v>
      </c>
      <c r="J413" s="217">
        <v>1</v>
      </c>
      <c r="K413" s="144">
        <v>7200</v>
      </c>
      <c r="L413" s="144">
        <v>7200</v>
      </c>
      <c r="M413" s="819">
        <f>L413+L414</f>
        <v>28100</v>
      </c>
    </row>
    <row r="414" spans="1:13" ht="24.75" customHeight="1" x14ac:dyDescent="0.25">
      <c r="A414" s="409"/>
      <c r="B414" s="405"/>
      <c r="C414" s="405"/>
      <c r="D414" s="405"/>
      <c r="E414" s="405"/>
      <c r="F414" s="817"/>
      <c r="G414" s="818"/>
      <c r="H414" s="15"/>
      <c r="I414" s="201" t="s">
        <v>1117</v>
      </c>
      <c r="J414" s="217">
        <v>1</v>
      </c>
      <c r="K414" s="144">
        <v>20900</v>
      </c>
      <c r="L414" s="144">
        <v>20900</v>
      </c>
      <c r="M414" s="819"/>
    </row>
    <row r="415" spans="1:13" ht="30.75" customHeight="1" x14ac:dyDescent="0.25">
      <c r="A415" s="409" t="s">
        <v>1118</v>
      </c>
      <c r="B415" s="405"/>
      <c r="C415" s="405" t="s">
        <v>1119</v>
      </c>
      <c r="D415" s="405"/>
      <c r="E415" s="201" t="s">
        <v>1120</v>
      </c>
      <c r="F415" s="821">
        <v>39601</v>
      </c>
      <c r="G415" s="44">
        <v>70844585</v>
      </c>
      <c r="H415" s="15"/>
      <c r="I415" s="201" t="s">
        <v>197</v>
      </c>
      <c r="J415" s="217">
        <v>1</v>
      </c>
      <c r="K415" s="144">
        <v>20890</v>
      </c>
      <c r="L415" s="144">
        <v>20800</v>
      </c>
      <c r="M415" s="822">
        <v>20800</v>
      </c>
    </row>
    <row r="416" spans="1:13" ht="24.75" customHeight="1" x14ac:dyDescent="0.25">
      <c r="A416" s="409" t="s">
        <v>1121</v>
      </c>
      <c r="B416" s="405"/>
      <c r="C416" s="405" t="s">
        <v>1122</v>
      </c>
      <c r="D416" s="405"/>
      <c r="E416" s="405" t="s">
        <v>1123</v>
      </c>
      <c r="F416" s="817">
        <v>67571</v>
      </c>
      <c r="G416" s="818">
        <v>70987751</v>
      </c>
      <c r="H416" s="15"/>
      <c r="I416" s="201" t="s">
        <v>1124</v>
      </c>
      <c r="J416" s="217">
        <v>1</v>
      </c>
      <c r="K416" s="144">
        <v>3580</v>
      </c>
      <c r="L416" s="144">
        <v>3500</v>
      </c>
      <c r="M416" s="819">
        <f>L416+L417+L418</f>
        <v>10500</v>
      </c>
    </row>
    <row r="417" spans="1:13" ht="24.75" customHeight="1" x14ac:dyDescent="0.25">
      <c r="A417" s="409"/>
      <c r="B417" s="405"/>
      <c r="C417" s="405"/>
      <c r="D417" s="405"/>
      <c r="E417" s="405"/>
      <c r="F417" s="817"/>
      <c r="G417" s="818"/>
      <c r="H417" s="15"/>
      <c r="I417" s="201" t="s">
        <v>1125</v>
      </c>
      <c r="J417" s="217">
        <v>1</v>
      </c>
      <c r="K417" s="144">
        <v>3580</v>
      </c>
      <c r="L417" s="144">
        <v>3500</v>
      </c>
      <c r="M417" s="819"/>
    </row>
    <row r="418" spans="1:13" ht="24.75" customHeight="1" x14ac:dyDescent="0.25">
      <c r="A418" s="409"/>
      <c r="B418" s="405"/>
      <c r="C418" s="405"/>
      <c r="D418" s="405"/>
      <c r="E418" s="405"/>
      <c r="F418" s="817"/>
      <c r="G418" s="818"/>
      <c r="H418" s="15"/>
      <c r="I418" s="201" t="s">
        <v>1126</v>
      </c>
      <c r="J418" s="217">
        <v>1</v>
      </c>
      <c r="K418" s="144">
        <v>3580</v>
      </c>
      <c r="L418" s="144">
        <v>3500</v>
      </c>
      <c r="M418" s="819"/>
    </row>
    <row r="419" spans="1:13" ht="24.75" customHeight="1" x14ac:dyDescent="0.25">
      <c r="A419" s="409" t="s">
        <v>1127</v>
      </c>
      <c r="B419" s="405"/>
      <c r="C419" s="405" t="s">
        <v>1128</v>
      </c>
      <c r="D419" s="405"/>
      <c r="E419" s="201" t="s">
        <v>1129</v>
      </c>
      <c r="F419" s="821">
        <v>58842</v>
      </c>
      <c r="G419" s="44">
        <v>70987556</v>
      </c>
      <c r="H419" s="15"/>
      <c r="I419" s="201" t="s">
        <v>1130</v>
      </c>
      <c r="J419" s="217">
        <v>1</v>
      </c>
      <c r="K419" s="144">
        <v>7800</v>
      </c>
      <c r="L419" s="144">
        <v>7800</v>
      </c>
      <c r="M419" s="822">
        <v>7800</v>
      </c>
    </row>
    <row r="420" spans="1:13" ht="24.75" customHeight="1" x14ac:dyDescent="0.25">
      <c r="A420" s="409" t="s">
        <v>1131</v>
      </c>
      <c r="B420" s="405"/>
      <c r="C420" s="405" t="s">
        <v>1132</v>
      </c>
      <c r="D420" s="405"/>
      <c r="E420" s="201" t="s">
        <v>15</v>
      </c>
      <c r="F420" s="821" t="s">
        <v>16</v>
      </c>
      <c r="G420" s="44" t="s">
        <v>1133</v>
      </c>
      <c r="H420" s="15"/>
      <c r="I420" s="201" t="s">
        <v>1134</v>
      </c>
      <c r="J420" s="217">
        <v>1</v>
      </c>
      <c r="K420" s="144">
        <v>23000</v>
      </c>
      <c r="L420" s="144">
        <v>23000</v>
      </c>
      <c r="M420" s="822">
        <v>23000</v>
      </c>
    </row>
    <row r="421" spans="1:13" ht="31.5" customHeight="1" x14ac:dyDescent="0.25">
      <c r="A421" s="409" t="s">
        <v>1135</v>
      </c>
      <c r="B421" s="405"/>
      <c r="C421" s="405" t="s">
        <v>1136</v>
      </c>
      <c r="D421" s="405"/>
      <c r="E421" s="201" t="s">
        <v>294</v>
      </c>
      <c r="F421" s="821">
        <v>58856</v>
      </c>
      <c r="G421" s="44">
        <v>70852171</v>
      </c>
      <c r="H421" s="15"/>
      <c r="I421" s="201" t="s">
        <v>1137</v>
      </c>
      <c r="J421" s="217">
        <v>2</v>
      </c>
      <c r="K421" s="144">
        <v>18890</v>
      </c>
      <c r="L421" s="144">
        <v>37800</v>
      </c>
      <c r="M421" s="822">
        <v>37800</v>
      </c>
    </row>
    <row r="422" spans="1:13" ht="32.25" customHeight="1" x14ac:dyDescent="0.25">
      <c r="A422" s="409" t="s">
        <v>1138</v>
      </c>
      <c r="B422" s="405"/>
      <c r="C422" s="405" t="s">
        <v>1139</v>
      </c>
      <c r="D422" s="405"/>
      <c r="E422" s="201" t="s">
        <v>1140</v>
      </c>
      <c r="F422" s="821" t="s">
        <v>1141</v>
      </c>
      <c r="G422" s="44">
        <v>75016362</v>
      </c>
      <c r="H422" s="15"/>
      <c r="I422" s="201" t="s">
        <v>1142</v>
      </c>
      <c r="J422" s="217">
        <v>1</v>
      </c>
      <c r="K422" s="144">
        <v>7200</v>
      </c>
      <c r="L422" s="144">
        <v>7200</v>
      </c>
      <c r="M422" s="822">
        <v>7200</v>
      </c>
    </row>
    <row r="423" spans="1:13" ht="51" customHeight="1" x14ac:dyDescent="0.25">
      <c r="A423" s="409" t="s">
        <v>1143</v>
      </c>
      <c r="B423" s="405"/>
      <c r="C423" s="405" t="s">
        <v>1144</v>
      </c>
      <c r="D423" s="405"/>
      <c r="E423" s="201" t="s">
        <v>1145</v>
      </c>
      <c r="F423" s="821">
        <v>58291</v>
      </c>
      <c r="G423" s="44">
        <v>75017059</v>
      </c>
      <c r="H423" s="15"/>
      <c r="I423" s="201" t="s">
        <v>1146</v>
      </c>
      <c r="J423" s="217">
        <v>1</v>
      </c>
      <c r="K423" s="144">
        <v>39900</v>
      </c>
      <c r="L423" s="144">
        <v>39900</v>
      </c>
      <c r="M423" s="822">
        <v>39900</v>
      </c>
    </row>
    <row r="424" spans="1:13" ht="40.5" customHeight="1" x14ac:dyDescent="0.25">
      <c r="A424" s="409" t="s">
        <v>1147</v>
      </c>
      <c r="B424" s="405"/>
      <c r="C424" s="405" t="s">
        <v>1148</v>
      </c>
      <c r="D424" s="405"/>
      <c r="E424" s="201" t="s">
        <v>1149</v>
      </c>
      <c r="F424" s="821">
        <v>59214</v>
      </c>
      <c r="G424" s="44">
        <v>70881138</v>
      </c>
      <c r="H424" s="15"/>
      <c r="I424" s="201" t="s">
        <v>1150</v>
      </c>
      <c r="J424" s="217">
        <v>1</v>
      </c>
      <c r="K424" s="144">
        <v>17500</v>
      </c>
      <c r="L424" s="144">
        <v>17500</v>
      </c>
      <c r="M424" s="822">
        <v>17500</v>
      </c>
    </row>
    <row r="425" spans="1:13" ht="30.75" customHeight="1" x14ac:dyDescent="0.25">
      <c r="A425" s="409" t="s">
        <v>1151</v>
      </c>
      <c r="B425" s="405"/>
      <c r="C425" s="405" t="s">
        <v>1152</v>
      </c>
      <c r="D425" s="405"/>
      <c r="E425" s="201" t="s">
        <v>1077</v>
      </c>
      <c r="F425" s="821" t="s">
        <v>1153</v>
      </c>
      <c r="G425" s="44">
        <v>75000717</v>
      </c>
      <c r="H425" s="15"/>
      <c r="I425" s="201" t="s">
        <v>834</v>
      </c>
      <c r="J425" s="217">
        <v>1</v>
      </c>
      <c r="K425" s="144">
        <v>3100</v>
      </c>
      <c r="L425" s="144">
        <v>3100</v>
      </c>
      <c r="M425" s="822">
        <v>3100</v>
      </c>
    </row>
    <row r="426" spans="1:13" ht="33" customHeight="1" x14ac:dyDescent="0.25">
      <c r="A426" s="409" t="s">
        <v>1154</v>
      </c>
      <c r="B426" s="405"/>
      <c r="C426" s="405" t="s">
        <v>1155</v>
      </c>
      <c r="D426" s="405"/>
      <c r="E426" s="201" t="s">
        <v>1156</v>
      </c>
      <c r="F426" s="821">
        <v>58401</v>
      </c>
      <c r="G426" s="44">
        <v>71008951</v>
      </c>
      <c r="H426" s="15"/>
      <c r="I426" s="201" t="s">
        <v>1157</v>
      </c>
      <c r="J426" s="217">
        <v>1</v>
      </c>
      <c r="K426" s="144">
        <v>13600</v>
      </c>
      <c r="L426" s="144">
        <v>13600</v>
      </c>
      <c r="M426" s="822">
        <v>13600</v>
      </c>
    </row>
    <row r="427" spans="1:13" ht="33.75" customHeight="1" x14ac:dyDescent="0.25">
      <c r="A427" s="409" t="s">
        <v>1158</v>
      </c>
      <c r="B427" s="405"/>
      <c r="C427" s="405" t="s">
        <v>1159</v>
      </c>
      <c r="D427" s="405"/>
      <c r="E427" s="201" t="s">
        <v>1160</v>
      </c>
      <c r="F427" s="821" t="s">
        <v>1161</v>
      </c>
      <c r="G427" s="44">
        <v>71004025</v>
      </c>
      <c r="H427" s="15"/>
      <c r="I427" s="201" t="s">
        <v>210</v>
      </c>
      <c r="J427" s="217">
        <v>1</v>
      </c>
      <c r="K427" s="144">
        <v>17999</v>
      </c>
      <c r="L427" s="144">
        <v>17900</v>
      </c>
      <c r="M427" s="822">
        <v>17900</v>
      </c>
    </row>
    <row r="428" spans="1:13" ht="24.75" customHeight="1" x14ac:dyDescent="0.25">
      <c r="A428" s="409" t="s">
        <v>1162</v>
      </c>
      <c r="B428" s="405"/>
      <c r="C428" s="405" t="s">
        <v>1163</v>
      </c>
      <c r="D428" s="405"/>
      <c r="E428" s="201" t="s">
        <v>1164</v>
      </c>
      <c r="F428" s="821" t="s">
        <v>1165</v>
      </c>
      <c r="G428" s="44" t="s">
        <v>1166</v>
      </c>
      <c r="H428" s="15"/>
      <c r="I428" s="201" t="s">
        <v>1047</v>
      </c>
      <c r="J428" s="217">
        <v>1</v>
      </c>
      <c r="K428" s="144">
        <v>7000</v>
      </c>
      <c r="L428" s="144">
        <v>7000</v>
      </c>
      <c r="M428" s="822">
        <v>7000</v>
      </c>
    </row>
    <row r="429" spans="1:13" ht="24.75" customHeight="1" x14ac:dyDescent="0.25">
      <c r="A429" s="409" t="s">
        <v>1167</v>
      </c>
      <c r="B429" s="405"/>
      <c r="C429" s="405" t="s">
        <v>1168</v>
      </c>
      <c r="D429" s="405"/>
      <c r="E429" s="405" t="s">
        <v>22</v>
      </c>
      <c r="F429" s="817">
        <v>58001</v>
      </c>
      <c r="G429" s="818">
        <v>70910995</v>
      </c>
      <c r="H429" s="15"/>
      <c r="I429" s="201" t="s">
        <v>1169</v>
      </c>
      <c r="J429" s="217">
        <v>1</v>
      </c>
      <c r="K429" s="144">
        <v>20900</v>
      </c>
      <c r="L429" s="144">
        <v>20900</v>
      </c>
      <c r="M429" s="819">
        <f>L430+L429+L431</f>
        <v>39700</v>
      </c>
    </row>
    <row r="430" spans="1:13" ht="24.75" customHeight="1" x14ac:dyDescent="0.25">
      <c r="A430" s="409"/>
      <c r="B430" s="405"/>
      <c r="C430" s="405"/>
      <c r="D430" s="405"/>
      <c r="E430" s="405"/>
      <c r="F430" s="817"/>
      <c r="G430" s="818"/>
      <c r="H430" s="15"/>
      <c r="I430" s="201" t="s">
        <v>1170</v>
      </c>
      <c r="J430" s="217">
        <v>1</v>
      </c>
      <c r="K430" s="144">
        <v>11900</v>
      </c>
      <c r="L430" s="144">
        <v>11900</v>
      </c>
      <c r="M430" s="819"/>
    </row>
    <row r="431" spans="1:13" ht="24.75" customHeight="1" x14ac:dyDescent="0.25">
      <c r="A431" s="409"/>
      <c r="B431" s="405"/>
      <c r="C431" s="405"/>
      <c r="D431" s="405"/>
      <c r="E431" s="405"/>
      <c r="F431" s="817"/>
      <c r="G431" s="818"/>
      <c r="H431" s="15"/>
      <c r="I431" s="201" t="s">
        <v>1171</v>
      </c>
      <c r="J431" s="217">
        <v>1</v>
      </c>
      <c r="K431" s="144">
        <v>6900</v>
      </c>
      <c r="L431" s="144">
        <v>6900</v>
      </c>
      <c r="M431" s="819"/>
    </row>
    <row r="432" spans="1:13" ht="24.75" customHeight="1" x14ac:dyDescent="0.25">
      <c r="A432" s="409" t="s">
        <v>1172</v>
      </c>
      <c r="B432" s="405"/>
      <c r="C432" s="405" t="s">
        <v>1173</v>
      </c>
      <c r="D432" s="405"/>
      <c r="E432" s="405" t="s">
        <v>1174</v>
      </c>
      <c r="F432" s="817" t="s">
        <v>1175</v>
      </c>
      <c r="G432" s="818">
        <v>70909709</v>
      </c>
      <c r="H432" s="15"/>
      <c r="I432" s="201" t="s">
        <v>1176</v>
      </c>
      <c r="J432" s="217">
        <v>1</v>
      </c>
      <c r="K432" s="144">
        <v>12000</v>
      </c>
      <c r="L432" s="144">
        <v>12000</v>
      </c>
      <c r="M432" s="819">
        <v>17000</v>
      </c>
    </row>
    <row r="433" spans="1:13" ht="24.75" customHeight="1" x14ac:dyDescent="0.25">
      <c r="A433" s="409"/>
      <c r="B433" s="405"/>
      <c r="C433" s="405"/>
      <c r="D433" s="405"/>
      <c r="E433" s="405"/>
      <c r="F433" s="817"/>
      <c r="G433" s="818"/>
      <c r="H433" s="15"/>
      <c r="I433" s="201" t="s">
        <v>1177</v>
      </c>
      <c r="J433" s="217">
        <v>1</v>
      </c>
      <c r="K433" s="144">
        <v>5000</v>
      </c>
      <c r="L433" s="144">
        <v>5000</v>
      </c>
      <c r="M433" s="819"/>
    </row>
    <row r="434" spans="1:13" ht="32.25" customHeight="1" x14ac:dyDescent="0.25">
      <c r="A434" s="409" t="s">
        <v>1178</v>
      </c>
      <c r="B434" s="405"/>
      <c r="C434" s="405" t="s">
        <v>1179</v>
      </c>
      <c r="D434" s="405"/>
      <c r="E434" s="201" t="s">
        <v>22</v>
      </c>
      <c r="F434" s="821" t="s">
        <v>1180</v>
      </c>
      <c r="G434" s="44">
        <v>70910987</v>
      </c>
      <c r="H434" s="15"/>
      <c r="I434" s="201" t="s">
        <v>934</v>
      </c>
      <c r="J434" s="217">
        <v>1</v>
      </c>
      <c r="K434" s="144">
        <v>20000</v>
      </c>
      <c r="L434" s="144">
        <v>20000</v>
      </c>
      <c r="M434" s="822">
        <v>20000</v>
      </c>
    </row>
    <row r="435" spans="1:13" ht="30.75" customHeight="1" x14ac:dyDescent="0.25">
      <c r="A435" s="409" t="s">
        <v>1181</v>
      </c>
      <c r="B435" s="405"/>
      <c r="C435" s="405" t="s">
        <v>1182</v>
      </c>
      <c r="D435" s="405"/>
      <c r="E435" s="201" t="s">
        <v>1183</v>
      </c>
      <c r="F435" s="821" t="s">
        <v>1184</v>
      </c>
      <c r="G435" s="44" t="s">
        <v>1185</v>
      </c>
      <c r="H435" s="15"/>
      <c r="I435" s="201" t="s">
        <v>850</v>
      </c>
      <c r="J435" s="217">
        <v>1</v>
      </c>
      <c r="K435" s="144">
        <v>3400</v>
      </c>
      <c r="L435" s="144">
        <v>3400</v>
      </c>
      <c r="M435" s="822">
        <v>3400</v>
      </c>
    </row>
    <row r="436" spans="1:13" ht="33.75" customHeight="1" x14ac:dyDescent="0.25">
      <c r="A436" s="409" t="s">
        <v>1186</v>
      </c>
      <c r="B436" s="405"/>
      <c r="C436" s="405" t="s">
        <v>1187</v>
      </c>
      <c r="D436" s="405"/>
      <c r="E436" s="405" t="s">
        <v>1188</v>
      </c>
      <c r="F436" s="817" t="s">
        <v>1189</v>
      </c>
      <c r="G436" s="818">
        <v>43380247</v>
      </c>
      <c r="H436" s="15"/>
      <c r="I436" s="826" t="s">
        <v>1190</v>
      </c>
      <c r="J436" s="217">
        <v>1</v>
      </c>
      <c r="K436" s="144">
        <v>4900</v>
      </c>
      <c r="L436" s="144">
        <v>4900</v>
      </c>
      <c r="M436" s="819">
        <v>17900</v>
      </c>
    </row>
    <row r="437" spans="1:13" ht="30" customHeight="1" x14ac:dyDescent="0.25">
      <c r="A437" s="409"/>
      <c r="B437" s="405"/>
      <c r="C437" s="405"/>
      <c r="D437" s="405"/>
      <c r="E437" s="405"/>
      <c r="F437" s="817"/>
      <c r="G437" s="818"/>
      <c r="H437" s="15"/>
      <c r="I437" s="826" t="s">
        <v>1191</v>
      </c>
      <c r="J437" s="217">
        <v>1</v>
      </c>
      <c r="K437" s="144">
        <v>13000</v>
      </c>
      <c r="L437" s="144">
        <v>13000</v>
      </c>
      <c r="M437" s="819"/>
    </row>
    <row r="438" spans="1:13" ht="50.25" customHeight="1" x14ac:dyDescent="0.25">
      <c r="A438" s="409" t="s">
        <v>1192</v>
      </c>
      <c r="B438" s="405"/>
      <c r="C438" s="405" t="s">
        <v>1193</v>
      </c>
      <c r="D438" s="405"/>
      <c r="E438" s="201" t="s">
        <v>1194</v>
      </c>
      <c r="F438" s="821">
        <v>59231</v>
      </c>
      <c r="G438" s="44">
        <v>70284725</v>
      </c>
      <c r="H438" s="15"/>
      <c r="I438" s="201" t="s">
        <v>1195</v>
      </c>
      <c r="J438" s="217">
        <v>1</v>
      </c>
      <c r="K438" s="144">
        <v>20500</v>
      </c>
      <c r="L438" s="144">
        <v>20500</v>
      </c>
      <c r="M438" s="822">
        <v>20500</v>
      </c>
    </row>
    <row r="439" spans="1:13" ht="24.75" customHeight="1" x14ac:dyDescent="0.25">
      <c r="A439" s="409" t="s">
        <v>1196</v>
      </c>
      <c r="B439" s="405"/>
      <c r="C439" s="405" t="s">
        <v>1197</v>
      </c>
      <c r="D439" s="405"/>
      <c r="E439" s="201" t="s">
        <v>1198</v>
      </c>
      <c r="F439" s="821" t="s">
        <v>1199</v>
      </c>
      <c r="G439" s="44">
        <v>75021447</v>
      </c>
      <c r="H439" s="15"/>
      <c r="I439" s="201" t="s">
        <v>1200</v>
      </c>
      <c r="J439" s="217">
        <v>1</v>
      </c>
      <c r="K439" s="144">
        <v>3000</v>
      </c>
      <c r="L439" s="144">
        <v>3000</v>
      </c>
      <c r="M439" s="819">
        <v>24000</v>
      </c>
    </row>
    <row r="440" spans="1:13" ht="24.75" customHeight="1" x14ac:dyDescent="0.25">
      <c r="A440" s="409"/>
      <c r="B440" s="405"/>
      <c r="C440" s="405"/>
      <c r="D440" s="405"/>
      <c r="E440" s="201"/>
      <c r="F440" s="821"/>
      <c r="G440" s="44"/>
      <c r="H440" s="15"/>
      <c r="I440" s="201" t="s">
        <v>197</v>
      </c>
      <c r="J440" s="217">
        <v>1</v>
      </c>
      <c r="K440" s="144">
        <v>21000</v>
      </c>
      <c r="L440" s="144">
        <v>21000</v>
      </c>
      <c r="M440" s="819"/>
    </row>
    <row r="441" spans="1:13" ht="24.75" customHeight="1" x14ac:dyDescent="0.25">
      <c r="A441" s="409" t="s">
        <v>1201</v>
      </c>
      <c r="B441" s="405"/>
      <c r="C441" s="405" t="s">
        <v>1202</v>
      </c>
      <c r="D441" s="405"/>
      <c r="E441" s="405" t="s">
        <v>177</v>
      </c>
      <c r="F441" s="817" t="s">
        <v>178</v>
      </c>
      <c r="G441" s="818" t="s">
        <v>1203</v>
      </c>
      <c r="H441" s="15"/>
      <c r="I441" s="201" t="s">
        <v>1204</v>
      </c>
      <c r="J441" s="217">
        <v>1</v>
      </c>
      <c r="K441" s="144">
        <v>9000</v>
      </c>
      <c r="L441" s="144">
        <v>9000</v>
      </c>
      <c r="M441" s="819">
        <v>30000</v>
      </c>
    </row>
    <row r="442" spans="1:13" ht="24.75" customHeight="1" x14ac:dyDescent="0.25">
      <c r="A442" s="409"/>
      <c r="B442" s="405"/>
      <c r="C442" s="405"/>
      <c r="D442" s="405"/>
      <c r="E442" s="405"/>
      <c r="F442" s="817"/>
      <c r="G442" s="818"/>
      <c r="H442" s="15"/>
      <c r="I442" s="201" t="s">
        <v>197</v>
      </c>
      <c r="J442" s="217">
        <v>1</v>
      </c>
      <c r="K442" s="144">
        <v>21000</v>
      </c>
      <c r="L442" s="144">
        <v>21000</v>
      </c>
      <c r="M442" s="819"/>
    </row>
    <row r="443" spans="1:13" ht="44.25" customHeight="1" x14ac:dyDescent="0.25">
      <c r="A443" s="409" t="s">
        <v>1205</v>
      </c>
      <c r="B443" s="405"/>
      <c r="C443" s="405" t="s">
        <v>1206</v>
      </c>
      <c r="D443" s="405"/>
      <c r="E443" s="201" t="s">
        <v>1194</v>
      </c>
      <c r="F443" s="821">
        <v>59231</v>
      </c>
      <c r="G443" s="44">
        <v>70995559</v>
      </c>
      <c r="H443" s="15"/>
      <c r="I443" s="201" t="s">
        <v>197</v>
      </c>
      <c r="J443" s="217">
        <v>1</v>
      </c>
      <c r="K443" s="144">
        <v>20000</v>
      </c>
      <c r="L443" s="144">
        <v>20000</v>
      </c>
      <c r="M443" s="822">
        <v>20000</v>
      </c>
    </row>
    <row r="444" spans="1:13" ht="32.25" customHeight="1" x14ac:dyDescent="0.25">
      <c r="A444" s="409" t="s">
        <v>1207</v>
      </c>
      <c r="B444" s="405"/>
      <c r="C444" s="405" t="s">
        <v>1208</v>
      </c>
      <c r="D444" s="405"/>
      <c r="E444" s="201" t="s">
        <v>22</v>
      </c>
      <c r="F444" s="821" t="s">
        <v>1180</v>
      </c>
      <c r="G444" s="44" t="s">
        <v>1209</v>
      </c>
      <c r="H444" s="15"/>
      <c r="I444" s="201" t="s">
        <v>197</v>
      </c>
      <c r="J444" s="217">
        <v>1</v>
      </c>
      <c r="K444" s="144">
        <v>20890</v>
      </c>
      <c r="L444" s="144">
        <v>20800</v>
      </c>
      <c r="M444" s="822">
        <v>20800</v>
      </c>
    </row>
    <row r="445" spans="1:13" ht="35.25" customHeight="1" x14ac:dyDescent="0.25">
      <c r="A445" s="409" t="s">
        <v>1210</v>
      </c>
      <c r="B445" s="405"/>
      <c r="C445" s="405" t="s">
        <v>1211</v>
      </c>
      <c r="D445" s="405"/>
      <c r="E445" s="201" t="s">
        <v>19</v>
      </c>
      <c r="F445" s="219">
        <v>58301</v>
      </c>
      <c r="G445" s="44" t="s">
        <v>1212</v>
      </c>
      <c r="H445" s="15"/>
      <c r="I445" s="201" t="s">
        <v>197</v>
      </c>
      <c r="J445" s="217">
        <v>1</v>
      </c>
      <c r="K445" s="144">
        <v>21000</v>
      </c>
      <c r="L445" s="144">
        <v>20000</v>
      </c>
      <c r="M445" s="822">
        <v>20000</v>
      </c>
    </row>
    <row r="446" spans="1:13" ht="33.75" customHeight="1" x14ac:dyDescent="0.25">
      <c r="A446" s="409" t="s">
        <v>1213</v>
      </c>
      <c r="B446" s="405"/>
      <c r="C446" s="405" t="s">
        <v>1214</v>
      </c>
      <c r="D446" s="405"/>
      <c r="E446" s="201" t="s">
        <v>1215</v>
      </c>
      <c r="F446" s="821" t="s">
        <v>1216</v>
      </c>
      <c r="G446" s="44">
        <v>70281793</v>
      </c>
      <c r="H446" s="15"/>
      <c r="I446" s="201" t="s">
        <v>1217</v>
      </c>
      <c r="J446" s="217">
        <v>1</v>
      </c>
      <c r="K446" s="144">
        <v>12000</v>
      </c>
      <c r="L446" s="144">
        <v>12000</v>
      </c>
      <c r="M446" s="822">
        <v>12000</v>
      </c>
    </row>
    <row r="447" spans="1:13" ht="32.25" customHeight="1" x14ac:dyDescent="0.25">
      <c r="A447" s="409" t="s">
        <v>1218</v>
      </c>
      <c r="B447" s="405"/>
      <c r="C447" s="405" t="s">
        <v>1219</v>
      </c>
      <c r="D447" s="405"/>
      <c r="E447" s="201" t="s">
        <v>1220</v>
      </c>
      <c r="F447" s="821" t="s">
        <v>1221</v>
      </c>
      <c r="G447" s="44">
        <v>75001225</v>
      </c>
      <c r="H447" s="208"/>
      <c r="I447" s="201" t="s">
        <v>1222</v>
      </c>
      <c r="J447" s="217">
        <v>3</v>
      </c>
      <c r="K447" s="144">
        <v>4396</v>
      </c>
      <c r="L447" s="144">
        <v>13100</v>
      </c>
      <c r="M447" s="822">
        <v>13100</v>
      </c>
    </row>
    <row r="448" spans="1:13" x14ac:dyDescent="0.25">
      <c r="A448" s="823" t="s">
        <v>2197</v>
      </c>
      <c r="B448" s="434"/>
      <c r="C448" s="434" t="s">
        <v>2198</v>
      </c>
      <c r="D448" s="434"/>
      <c r="E448" s="434" t="s">
        <v>2199</v>
      </c>
      <c r="F448" s="699" t="s">
        <v>2200</v>
      </c>
      <c r="G448" s="506">
        <v>60418427</v>
      </c>
      <c r="H448" s="434" t="s">
        <v>32</v>
      </c>
      <c r="I448" s="434" t="s">
        <v>2201</v>
      </c>
      <c r="J448" s="560">
        <v>1</v>
      </c>
      <c r="K448" s="827">
        <v>3500</v>
      </c>
      <c r="L448" s="827">
        <v>3500</v>
      </c>
      <c r="M448" s="819">
        <v>3500</v>
      </c>
    </row>
    <row r="449" spans="1:14" ht="15.75" thickBot="1" x14ac:dyDescent="0.3">
      <c r="A449" s="828"/>
      <c r="B449" s="829"/>
      <c r="C449" s="829"/>
      <c r="D449" s="829"/>
      <c r="E449" s="829"/>
      <c r="F449" s="830"/>
      <c r="G449" s="831"/>
      <c r="H449" s="829"/>
      <c r="I449" s="829"/>
      <c r="J449" s="700"/>
      <c r="K449" s="832"/>
      <c r="L449" s="832"/>
      <c r="M449" s="833"/>
    </row>
    <row r="450" spans="1:14" ht="33" customHeight="1" x14ac:dyDescent="0.25">
      <c r="L450" s="55" t="s">
        <v>482</v>
      </c>
      <c r="M450" s="75">
        <f>SUM(M385:M449)</f>
        <v>1018600</v>
      </c>
    </row>
    <row r="451" spans="1:14" s="28" customFormat="1" ht="42" customHeight="1" x14ac:dyDescent="0.25">
      <c r="A451" s="29"/>
      <c r="B451" s="29"/>
      <c r="C451" s="184"/>
      <c r="D451" s="184"/>
      <c r="E451"/>
      <c r="F451"/>
      <c r="G451"/>
      <c r="H451"/>
      <c r="I451" s="184"/>
      <c r="J451"/>
      <c r="K451" s="39"/>
      <c r="L451" s="55"/>
      <c r="M451" s="75"/>
      <c r="N451" s="2"/>
    </row>
    <row r="452" spans="1:14" s="28" customFormat="1" ht="54" customHeight="1" x14ac:dyDescent="0.25">
      <c r="A452" s="29"/>
      <c r="B452" s="29"/>
      <c r="C452" s="184"/>
      <c r="D452" s="184"/>
      <c r="E452"/>
      <c r="F452"/>
      <c r="G452"/>
      <c r="H452"/>
      <c r="I452" s="184"/>
      <c r="J452"/>
      <c r="K452" s="39"/>
      <c r="L452" s="39"/>
      <c r="M452" s="43"/>
      <c r="N452" s="2"/>
    </row>
    <row r="453" spans="1:14" s="28" customFormat="1" ht="31.5" customHeight="1" x14ac:dyDescent="0.25">
      <c r="A453" s="29"/>
      <c r="B453" s="29"/>
      <c r="C453" s="184"/>
      <c r="D453" s="184"/>
      <c r="E453"/>
      <c r="F453"/>
      <c r="G453"/>
      <c r="H453"/>
      <c r="I453" s="184"/>
      <c r="J453"/>
      <c r="K453" s="39"/>
      <c r="L453" s="39"/>
      <c r="M453" s="43"/>
      <c r="N453" s="2"/>
    </row>
    <row r="454" spans="1:14" s="28" customFormat="1" ht="25.5" customHeight="1" thickBot="1" x14ac:dyDescent="0.3">
      <c r="A454" s="29"/>
      <c r="B454" s="29"/>
      <c r="C454" s="184"/>
      <c r="D454" s="184"/>
      <c r="E454"/>
      <c r="F454"/>
      <c r="G454"/>
      <c r="H454" s="796" t="s">
        <v>183</v>
      </c>
      <c r="I454" s="184"/>
      <c r="J454"/>
      <c r="K454" s="39"/>
      <c r="L454" s="39"/>
      <c r="M454" s="43"/>
      <c r="N454" s="2"/>
    </row>
    <row r="455" spans="1:14" ht="68.25" customHeight="1" x14ac:dyDescent="0.25">
      <c r="A455" s="797" t="s">
        <v>1866</v>
      </c>
      <c r="B455" s="798"/>
      <c r="C455" s="982" t="s">
        <v>179</v>
      </c>
      <c r="D455" s="982"/>
      <c r="E455" s="800" t="s">
        <v>1867</v>
      </c>
      <c r="F455" s="801" t="s">
        <v>181</v>
      </c>
      <c r="G455" s="802" t="s">
        <v>182</v>
      </c>
      <c r="H455" s="803"/>
      <c r="I455" s="956" t="s">
        <v>186</v>
      </c>
      <c r="J455" s="804" t="s">
        <v>483</v>
      </c>
      <c r="K455" s="805" t="s">
        <v>1863</v>
      </c>
      <c r="L455" s="805" t="s">
        <v>2138</v>
      </c>
      <c r="M455" s="806" t="s">
        <v>490</v>
      </c>
    </row>
    <row r="456" spans="1:14" ht="30" customHeight="1" x14ac:dyDescent="0.25">
      <c r="A456" s="403" t="s">
        <v>1223</v>
      </c>
      <c r="B456" s="404"/>
      <c r="C456" s="404" t="s">
        <v>1224</v>
      </c>
      <c r="D456" s="404"/>
      <c r="E456" s="404" t="s">
        <v>1225</v>
      </c>
      <c r="F456" s="847" t="s">
        <v>1226</v>
      </c>
      <c r="G456" s="843">
        <v>49558978</v>
      </c>
      <c r="H456" s="15"/>
      <c r="I456" s="209" t="s">
        <v>1227</v>
      </c>
      <c r="J456" s="842">
        <v>1</v>
      </c>
      <c r="K456" s="837">
        <v>3000</v>
      </c>
      <c r="L456" s="838">
        <v>3000</v>
      </c>
      <c r="M456" s="839">
        <f>L456+L457+L458+L459</f>
        <v>16700</v>
      </c>
    </row>
    <row r="457" spans="1:14" ht="30" customHeight="1" x14ac:dyDescent="0.25">
      <c r="A457" s="403"/>
      <c r="B457" s="404"/>
      <c r="C457" s="404"/>
      <c r="D457" s="404"/>
      <c r="E457" s="404"/>
      <c r="F457" s="847"/>
      <c r="G457" s="843"/>
      <c r="H457" s="15"/>
      <c r="I457" s="209" t="s">
        <v>1228</v>
      </c>
      <c r="J457" s="842">
        <v>1</v>
      </c>
      <c r="K457" s="837">
        <v>3900</v>
      </c>
      <c r="L457" s="838">
        <v>3900</v>
      </c>
      <c r="M457" s="839"/>
    </row>
    <row r="458" spans="1:14" ht="30" customHeight="1" x14ac:dyDescent="0.25">
      <c r="A458" s="403"/>
      <c r="B458" s="404"/>
      <c r="C458" s="404"/>
      <c r="D458" s="404"/>
      <c r="E458" s="404"/>
      <c r="F458" s="847"/>
      <c r="G458" s="843"/>
      <c r="H458" s="15"/>
      <c r="I458" s="209" t="s">
        <v>1229</v>
      </c>
      <c r="J458" s="842">
        <v>1</v>
      </c>
      <c r="K458" s="837">
        <v>4900</v>
      </c>
      <c r="L458" s="838">
        <v>4900</v>
      </c>
      <c r="M458" s="839"/>
    </row>
    <row r="459" spans="1:14" ht="30" customHeight="1" x14ac:dyDescent="0.25">
      <c r="A459" s="403"/>
      <c r="B459" s="404"/>
      <c r="C459" s="404"/>
      <c r="D459" s="404"/>
      <c r="E459" s="404"/>
      <c r="F459" s="847"/>
      <c r="G459" s="843"/>
      <c r="H459" s="15"/>
      <c r="I459" s="209" t="s">
        <v>1230</v>
      </c>
      <c r="J459" s="217">
        <v>1</v>
      </c>
      <c r="K459" s="144">
        <v>4900</v>
      </c>
      <c r="L459" s="144">
        <v>4900</v>
      </c>
      <c r="M459" s="839"/>
    </row>
    <row r="460" spans="1:14" ht="30" customHeight="1" x14ac:dyDescent="0.25">
      <c r="A460" s="403" t="s">
        <v>1231</v>
      </c>
      <c r="B460" s="404"/>
      <c r="C460" s="404" t="s">
        <v>1232</v>
      </c>
      <c r="D460" s="404"/>
      <c r="E460" s="404" t="s">
        <v>37</v>
      </c>
      <c r="F460" s="847" t="s">
        <v>1233</v>
      </c>
      <c r="G460" s="843">
        <v>61985988</v>
      </c>
      <c r="H460" s="15"/>
      <c r="I460" s="209" t="s">
        <v>1234</v>
      </c>
      <c r="J460" s="217">
        <v>1</v>
      </c>
      <c r="K460" s="144">
        <v>3000</v>
      </c>
      <c r="L460" s="144">
        <v>3000</v>
      </c>
      <c r="M460" s="840">
        <v>6900</v>
      </c>
    </row>
    <row r="461" spans="1:14" ht="30" customHeight="1" x14ac:dyDescent="0.25">
      <c r="A461" s="403"/>
      <c r="B461" s="404"/>
      <c r="C461" s="404"/>
      <c r="D461" s="404"/>
      <c r="E461" s="404"/>
      <c r="F461" s="847"/>
      <c r="G461" s="843"/>
      <c r="H461" s="15"/>
      <c r="I461" s="209" t="s">
        <v>1235</v>
      </c>
      <c r="J461" s="217">
        <v>1</v>
      </c>
      <c r="K461" s="144">
        <v>3900</v>
      </c>
      <c r="L461" s="144">
        <v>3900</v>
      </c>
      <c r="M461" s="840"/>
    </row>
    <row r="462" spans="1:14" ht="30" customHeight="1" x14ac:dyDescent="0.25">
      <c r="A462" s="403" t="s">
        <v>1236</v>
      </c>
      <c r="B462" s="404"/>
      <c r="C462" s="404" t="s">
        <v>1237</v>
      </c>
      <c r="D462" s="404"/>
      <c r="E462" s="859" t="s">
        <v>1225</v>
      </c>
      <c r="F462" s="848" t="s">
        <v>1226</v>
      </c>
      <c r="G462" s="844">
        <v>47858311</v>
      </c>
      <c r="H462" s="15"/>
      <c r="I462" s="209" t="s">
        <v>1238</v>
      </c>
      <c r="J462" s="217">
        <v>3</v>
      </c>
      <c r="K462" s="144">
        <v>3100</v>
      </c>
      <c r="L462" s="144">
        <v>9300</v>
      </c>
      <c r="M462" s="839">
        <f>L462+L463</f>
        <v>13100</v>
      </c>
    </row>
    <row r="463" spans="1:14" ht="30" customHeight="1" x14ac:dyDescent="0.25">
      <c r="A463" s="403"/>
      <c r="B463" s="404"/>
      <c r="C463" s="404"/>
      <c r="D463" s="404"/>
      <c r="E463" s="859"/>
      <c r="F463" s="848"/>
      <c r="G463" s="844"/>
      <c r="H463" s="15"/>
      <c r="I463" s="957" t="s">
        <v>1239</v>
      </c>
      <c r="J463" s="217">
        <v>1</v>
      </c>
      <c r="K463" s="144">
        <v>3800</v>
      </c>
      <c r="L463" s="144">
        <v>3800</v>
      </c>
      <c r="M463" s="839"/>
    </row>
    <row r="464" spans="1:14" ht="30" customHeight="1" x14ac:dyDescent="0.25">
      <c r="A464" s="403" t="s">
        <v>1240</v>
      </c>
      <c r="B464" s="404"/>
      <c r="C464" s="404" t="s">
        <v>1241</v>
      </c>
      <c r="D464" s="404"/>
      <c r="E464" s="404" t="s">
        <v>1242</v>
      </c>
      <c r="F464" s="847" t="s">
        <v>1243</v>
      </c>
      <c r="G464" s="843">
        <v>44940343</v>
      </c>
      <c r="H464" s="15"/>
      <c r="I464" s="209" t="s">
        <v>1244</v>
      </c>
      <c r="J464" s="217">
        <v>1</v>
      </c>
      <c r="K464" s="144">
        <v>7000</v>
      </c>
      <c r="L464" s="144">
        <v>7000</v>
      </c>
      <c r="M464" s="839">
        <v>17000</v>
      </c>
    </row>
    <row r="465" spans="1:13" ht="30" customHeight="1" x14ac:dyDescent="0.25">
      <c r="A465" s="403"/>
      <c r="B465" s="404"/>
      <c r="C465" s="404"/>
      <c r="D465" s="404"/>
      <c r="E465" s="404"/>
      <c r="F465" s="847"/>
      <c r="G465" s="843"/>
      <c r="H465" s="15"/>
      <c r="I465" s="209" t="s">
        <v>1245</v>
      </c>
      <c r="J465" s="217">
        <v>1</v>
      </c>
      <c r="K465" s="144">
        <v>10000</v>
      </c>
      <c r="L465" s="144">
        <v>10000</v>
      </c>
      <c r="M465" s="839"/>
    </row>
    <row r="466" spans="1:13" ht="30" customHeight="1" x14ac:dyDescent="0.25">
      <c r="A466" s="403" t="s">
        <v>1246</v>
      </c>
      <c r="B466" s="404"/>
      <c r="C466" s="404" t="s">
        <v>1247</v>
      </c>
      <c r="D466" s="404"/>
      <c r="E466" s="859" t="s">
        <v>42</v>
      </c>
      <c r="F466" s="848" t="s">
        <v>43</v>
      </c>
      <c r="G466" s="844">
        <v>61989860</v>
      </c>
      <c r="H466" s="15"/>
      <c r="I466" s="957" t="s">
        <v>1248</v>
      </c>
      <c r="J466" s="217">
        <v>1</v>
      </c>
      <c r="K466" s="144">
        <v>3100</v>
      </c>
      <c r="L466" s="144">
        <v>3100</v>
      </c>
      <c r="M466" s="839">
        <v>10100</v>
      </c>
    </row>
    <row r="467" spans="1:13" ht="30" customHeight="1" x14ac:dyDescent="0.25">
      <c r="A467" s="403"/>
      <c r="B467" s="404"/>
      <c r="C467" s="404"/>
      <c r="D467" s="404"/>
      <c r="E467" s="859"/>
      <c r="F467" s="848"/>
      <c r="G467" s="844"/>
      <c r="H467" s="15"/>
      <c r="I467" s="957" t="s">
        <v>1249</v>
      </c>
      <c r="J467" s="217">
        <v>1</v>
      </c>
      <c r="K467" s="144">
        <v>7000</v>
      </c>
      <c r="L467" s="144">
        <v>7000</v>
      </c>
      <c r="M467" s="839"/>
    </row>
    <row r="468" spans="1:13" ht="30" customHeight="1" x14ac:dyDescent="0.25">
      <c r="A468" s="403" t="s">
        <v>1250</v>
      </c>
      <c r="B468" s="860"/>
      <c r="C468" s="404" t="s">
        <v>1251</v>
      </c>
      <c r="D468" s="860"/>
      <c r="E468" s="209" t="s">
        <v>1252</v>
      </c>
      <c r="F468" s="849">
        <v>79001</v>
      </c>
      <c r="G468" s="845">
        <v>68911513</v>
      </c>
      <c r="H468" s="15"/>
      <c r="I468" s="209" t="s">
        <v>1253</v>
      </c>
      <c r="J468" s="217">
        <v>1</v>
      </c>
      <c r="K468" s="144">
        <v>6000</v>
      </c>
      <c r="L468" s="144">
        <v>6000</v>
      </c>
      <c r="M468" s="840">
        <v>6000</v>
      </c>
    </row>
    <row r="469" spans="1:13" ht="30" customHeight="1" x14ac:dyDescent="0.25">
      <c r="A469" s="403" t="s">
        <v>1254</v>
      </c>
      <c r="B469" s="860"/>
      <c r="C469" s="404" t="s">
        <v>1255</v>
      </c>
      <c r="D469" s="860"/>
      <c r="E469" s="209" t="s">
        <v>1256</v>
      </c>
      <c r="F469" s="849" t="s">
        <v>1257</v>
      </c>
      <c r="G469" s="845">
        <v>60341807</v>
      </c>
      <c r="H469" s="15"/>
      <c r="I469" s="958" t="s">
        <v>1258</v>
      </c>
      <c r="J469" s="217">
        <v>1</v>
      </c>
      <c r="K469" s="144">
        <v>39990</v>
      </c>
      <c r="L469" s="144">
        <v>39900</v>
      </c>
      <c r="M469" s="840">
        <v>39900</v>
      </c>
    </row>
    <row r="470" spans="1:13" ht="30" customHeight="1" x14ac:dyDescent="0.25">
      <c r="A470" s="403" t="s">
        <v>1259</v>
      </c>
      <c r="B470" s="404"/>
      <c r="C470" s="404" t="s">
        <v>1260</v>
      </c>
      <c r="D470" s="404"/>
      <c r="E470" s="404" t="s">
        <v>1261</v>
      </c>
      <c r="F470" s="847">
        <v>79862</v>
      </c>
      <c r="G470" s="843">
        <v>70983968</v>
      </c>
      <c r="H470" s="15"/>
      <c r="I470" s="209" t="s">
        <v>1262</v>
      </c>
      <c r="J470" s="217">
        <v>1</v>
      </c>
      <c r="K470" s="144">
        <v>7200</v>
      </c>
      <c r="L470" s="144">
        <v>7200</v>
      </c>
      <c r="M470" s="839">
        <f>L470+L471</f>
        <v>10300</v>
      </c>
    </row>
    <row r="471" spans="1:13" ht="30" customHeight="1" x14ac:dyDescent="0.25">
      <c r="A471" s="403"/>
      <c r="B471" s="404"/>
      <c r="C471" s="404"/>
      <c r="D471" s="404"/>
      <c r="E471" s="404"/>
      <c r="F471" s="847"/>
      <c r="G471" s="843"/>
      <c r="H471" s="15"/>
      <c r="I471" s="209" t="s">
        <v>1263</v>
      </c>
      <c r="J471" s="217">
        <v>1</v>
      </c>
      <c r="K471" s="144">
        <v>3100</v>
      </c>
      <c r="L471" s="144">
        <v>3100</v>
      </c>
      <c r="M471" s="839"/>
    </row>
    <row r="472" spans="1:13" ht="30" customHeight="1" x14ac:dyDescent="0.25">
      <c r="A472" s="403" t="s">
        <v>1264</v>
      </c>
      <c r="B472" s="860"/>
      <c r="C472" s="404" t="s">
        <v>1265</v>
      </c>
      <c r="D472" s="860"/>
      <c r="E472" s="209" t="s">
        <v>1266</v>
      </c>
      <c r="F472" s="849" t="s">
        <v>1267</v>
      </c>
      <c r="G472" s="845">
        <v>61985953</v>
      </c>
      <c r="H472" s="15"/>
      <c r="I472" s="209" t="s">
        <v>1258</v>
      </c>
      <c r="J472" s="217">
        <v>1</v>
      </c>
      <c r="K472" s="144">
        <v>39000</v>
      </c>
      <c r="L472" s="144">
        <v>39000</v>
      </c>
      <c r="M472" s="840">
        <v>39000</v>
      </c>
    </row>
    <row r="473" spans="1:13" ht="30" customHeight="1" x14ac:dyDescent="0.25">
      <c r="A473" s="403" t="s">
        <v>1268</v>
      </c>
      <c r="B473" s="404"/>
      <c r="C473" s="404" t="s">
        <v>1269</v>
      </c>
      <c r="D473" s="404"/>
      <c r="E473" s="404" t="s">
        <v>1270</v>
      </c>
      <c r="F473" s="847" t="s">
        <v>1271</v>
      </c>
      <c r="G473" s="843">
        <v>70997837</v>
      </c>
      <c r="H473" s="15"/>
      <c r="I473" s="209" t="s">
        <v>834</v>
      </c>
      <c r="J473" s="217">
        <v>1</v>
      </c>
      <c r="K473" s="144">
        <v>3000</v>
      </c>
      <c r="L473" s="144">
        <v>3000</v>
      </c>
      <c r="M473" s="839">
        <v>24000</v>
      </c>
    </row>
    <row r="474" spans="1:13" ht="30" customHeight="1" x14ac:dyDescent="0.25">
      <c r="A474" s="403"/>
      <c r="B474" s="404"/>
      <c r="C474" s="404"/>
      <c r="D474" s="404"/>
      <c r="E474" s="404"/>
      <c r="F474" s="847"/>
      <c r="G474" s="843"/>
      <c r="H474" s="15"/>
      <c r="I474" s="209" t="s">
        <v>197</v>
      </c>
      <c r="J474" s="217">
        <v>1</v>
      </c>
      <c r="K474" s="144">
        <v>21000</v>
      </c>
      <c r="L474" s="144">
        <v>21000</v>
      </c>
      <c r="M474" s="839"/>
    </row>
    <row r="475" spans="1:13" ht="30" customHeight="1" x14ac:dyDescent="0.25">
      <c r="A475" s="403" t="s">
        <v>1272</v>
      </c>
      <c r="B475" s="404"/>
      <c r="C475" s="404" t="s">
        <v>1273</v>
      </c>
      <c r="D475" s="860"/>
      <c r="E475" s="209" t="s">
        <v>1274</v>
      </c>
      <c r="F475" s="849" t="s">
        <v>1275</v>
      </c>
      <c r="G475" s="143">
        <v>709837636</v>
      </c>
      <c r="H475" s="15"/>
      <c r="I475" s="209" t="s">
        <v>1276</v>
      </c>
      <c r="J475" s="217">
        <v>1</v>
      </c>
      <c r="K475" s="144">
        <v>11900</v>
      </c>
      <c r="L475" s="144">
        <v>11900</v>
      </c>
      <c r="M475" s="840">
        <v>11900</v>
      </c>
    </row>
    <row r="476" spans="1:13" ht="30" customHeight="1" x14ac:dyDescent="0.25">
      <c r="A476" s="403" t="s">
        <v>1277</v>
      </c>
      <c r="B476" s="404"/>
      <c r="C476" s="404" t="s">
        <v>1278</v>
      </c>
      <c r="D476" s="404"/>
      <c r="E476" s="764" t="s">
        <v>35</v>
      </c>
      <c r="F476" s="853">
        <v>79601</v>
      </c>
      <c r="G476" s="856">
        <v>47921374</v>
      </c>
      <c r="H476" s="15"/>
      <c r="I476" s="209" t="s">
        <v>1279</v>
      </c>
      <c r="J476" s="217">
        <v>1</v>
      </c>
      <c r="K476" s="144">
        <v>4900</v>
      </c>
      <c r="L476" s="144">
        <v>4900</v>
      </c>
      <c r="M476" s="839">
        <f>L476+L477+L478</f>
        <v>14700</v>
      </c>
    </row>
    <row r="477" spans="1:13" ht="30" customHeight="1" x14ac:dyDescent="0.25">
      <c r="A477" s="403"/>
      <c r="B477" s="404"/>
      <c r="C477" s="404"/>
      <c r="D477" s="404"/>
      <c r="E477" s="774"/>
      <c r="F477" s="855"/>
      <c r="G477" s="857"/>
      <c r="H477" s="15"/>
      <c r="I477" s="209" t="s">
        <v>1280</v>
      </c>
      <c r="J477" s="217">
        <v>1</v>
      </c>
      <c r="K477" s="144">
        <v>4900</v>
      </c>
      <c r="L477" s="144">
        <v>4900</v>
      </c>
      <c r="M477" s="839"/>
    </row>
    <row r="478" spans="1:13" ht="30" customHeight="1" x14ac:dyDescent="0.25">
      <c r="A478" s="403"/>
      <c r="B478" s="404"/>
      <c r="C478" s="404"/>
      <c r="D478" s="404"/>
      <c r="E478" s="765"/>
      <c r="F478" s="854"/>
      <c r="G478" s="858"/>
      <c r="H478" s="15"/>
      <c r="I478" s="209" t="s">
        <v>1281</v>
      </c>
      <c r="J478" s="217">
        <v>1</v>
      </c>
      <c r="K478" s="144">
        <v>4900</v>
      </c>
      <c r="L478" s="144">
        <v>4900</v>
      </c>
      <c r="M478" s="839"/>
    </row>
    <row r="479" spans="1:13" ht="30" customHeight="1" x14ac:dyDescent="0.25">
      <c r="A479" s="403" t="s">
        <v>38</v>
      </c>
      <c r="B479" s="404"/>
      <c r="C479" s="404" t="s">
        <v>39</v>
      </c>
      <c r="D479" s="404"/>
      <c r="E479" s="764" t="s">
        <v>34</v>
      </c>
      <c r="F479" s="853">
        <v>78985</v>
      </c>
      <c r="G479" s="856">
        <v>60341777</v>
      </c>
      <c r="H479" s="15"/>
      <c r="I479" s="209" t="s">
        <v>1282</v>
      </c>
      <c r="J479" s="217">
        <v>1</v>
      </c>
      <c r="K479" s="144">
        <v>19300</v>
      </c>
      <c r="L479" s="144">
        <v>19300</v>
      </c>
      <c r="M479" s="839">
        <f>L479+L480</f>
        <v>44300</v>
      </c>
    </row>
    <row r="480" spans="1:13" ht="30" customHeight="1" x14ac:dyDescent="0.25">
      <c r="A480" s="403"/>
      <c r="B480" s="404"/>
      <c r="C480" s="404"/>
      <c r="D480" s="404"/>
      <c r="E480" s="765"/>
      <c r="F480" s="854"/>
      <c r="G480" s="858"/>
      <c r="H480" s="15"/>
      <c r="I480" s="209" t="s">
        <v>1283</v>
      </c>
      <c r="J480" s="217">
        <v>1</v>
      </c>
      <c r="K480" s="144">
        <v>25000</v>
      </c>
      <c r="L480" s="144">
        <v>25000</v>
      </c>
      <c r="M480" s="839"/>
    </row>
    <row r="481" spans="1:13" ht="30" customHeight="1" x14ac:dyDescent="0.25">
      <c r="A481" s="403" t="s">
        <v>1284</v>
      </c>
      <c r="B481" s="404"/>
      <c r="C481" s="861" t="s">
        <v>1285</v>
      </c>
      <c r="D481" s="862"/>
      <c r="E481" s="863" t="s">
        <v>1286</v>
      </c>
      <c r="F481" s="853" t="s">
        <v>1287</v>
      </c>
      <c r="G481" s="856">
        <v>70992908</v>
      </c>
      <c r="H481" s="15"/>
      <c r="I481" s="209" t="s">
        <v>850</v>
      </c>
      <c r="J481" s="217">
        <v>1</v>
      </c>
      <c r="K481" s="144">
        <v>3400</v>
      </c>
      <c r="L481" s="144">
        <v>3400</v>
      </c>
      <c r="M481" s="839">
        <f>L481+L482</f>
        <v>7300</v>
      </c>
    </row>
    <row r="482" spans="1:13" ht="30" customHeight="1" x14ac:dyDescent="0.25">
      <c r="A482" s="403"/>
      <c r="B482" s="404"/>
      <c r="C482" s="864"/>
      <c r="D482" s="865"/>
      <c r="E482" s="866"/>
      <c r="F482" s="854"/>
      <c r="G482" s="858"/>
      <c r="H482" s="15"/>
      <c r="I482" s="209" t="s">
        <v>191</v>
      </c>
      <c r="J482" s="217">
        <v>1</v>
      </c>
      <c r="K482" s="144">
        <v>3900</v>
      </c>
      <c r="L482" s="144">
        <v>3900</v>
      </c>
      <c r="M482" s="839"/>
    </row>
    <row r="483" spans="1:13" ht="30" customHeight="1" x14ac:dyDescent="0.25">
      <c r="A483" s="403" t="s">
        <v>1288</v>
      </c>
      <c r="B483" s="404"/>
      <c r="C483" s="404" t="s">
        <v>1289</v>
      </c>
      <c r="D483" s="404"/>
      <c r="E483" s="863" t="s">
        <v>1290</v>
      </c>
      <c r="F483" s="853" t="s">
        <v>1291</v>
      </c>
      <c r="G483" s="856">
        <v>70983259</v>
      </c>
      <c r="H483" s="15"/>
      <c r="I483" s="209" t="s">
        <v>973</v>
      </c>
      <c r="J483" s="217">
        <v>1</v>
      </c>
      <c r="K483" s="144">
        <v>8900</v>
      </c>
      <c r="L483" s="144">
        <v>8900</v>
      </c>
      <c r="M483" s="839">
        <f>L483+L484</f>
        <v>17900</v>
      </c>
    </row>
    <row r="484" spans="1:13" ht="30" customHeight="1" x14ac:dyDescent="0.25">
      <c r="A484" s="403"/>
      <c r="B484" s="404"/>
      <c r="C484" s="404"/>
      <c r="D484" s="404"/>
      <c r="E484" s="866"/>
      <c r="F484" s="854"/>
      <c r="G484" s="858"/>
      <c r="H484" s="15"/>
      <c r="I484" s="209" t="s">
        <v>1292</v>
      </c>
      <c r="J484" s="217">
        <v>1</v>
      </c>
      <c r="K484" s="144">
        <v>9000</v>
      </c>
      <c r="L484" s="144">
        <v>9000</v>
      </c>
      <c r="M484" s="839"/>
    </row>
    <row r="485" spans="1:13" ht="30" customHeight="1" x14ac:dyDescent="0.25">
      <c r="A485" s="403" t="s">
        <v>1293</v>
      </c>
      <c r="B485" s="404"/>
      <c r="C485" s="404" t="s">
        <v>1294</v>
      </c>
      <c r="D485" s="404"/>
      <c r="E485" s="863" t="s">
        <v>1295</v>
      </c>
      <c r="F485" s="853" t="s">
        <v>1296</v>
      </c>
      <c r="G485" s="856" t="s">
        <v>1297</v>
      </c>
      <c r="H485" s="15"/>
      <c r="I485" s="209" t="s">
        <v>1298</v>
      </c>
      <c r="J485" s="217">
        <v>1</v>
      </c>
      <c r="K485" s="144">
        <v>7700</v>
      </c>
      <c r="L485" s="144">
        <v>7700</v>
      </c>
      <c r="M485" s="839">
        <f>L485+L486</f>
        <v>18100</v>
      </c>
    </row>
    <row r="486" spans="1:13" ht="30" customHeight="1" x14ac:dyDescent="0.25">
      <c r="A486" s="403"/>
      <c r="B486" s="404"/>
      <c r="C486" s="404"/>
      <c r="D486" s="404"/>
      <c r="E486" s="866"/>
      <c r="F486" s="854"/>
      <c r="G486" s="858"/>
      <c r="H486" s="15"/>
      <c r="I486" s="209" t="s">
        <v>1299</v>
      </c>
      <c r="J486" s="217">
        <v>1</v>
      </c>
      <c r="K486" s="144">
        <v>10400</v>
      </c>
      <c r="L486" s="144">
        <v>10400</v>
      </c>
      <c r="M486" s="839"/>
    </row>
    <row r="487" spans="1:13" ht="30" customHeight="1" x14ac:dyDescent="0.25">
      <c r="A487" s="403" t="s">
        <v>1300</v>
      </c>
      <c r="B487" s="860"/>
      <c r="C487" s="404" t="s">
        <v>1301</v>
      </c>
      <c r="D487" s="860"/>
      <c r="E487" s="209" t="s">
        <v>1302</v>
      </c>
      <c r="F487" s="849" t="s">
        <v>1303</v>
      </c>
      <c r="G487" s="845">
        <v>70990930</v>
      </c>
      <c r="H487" s="15"/>
      <c r="I487" s="209" t="s">
        <v>1304</v>
      </c>
      <c r="J487" s="217">
        <v>1</v>
      </c>
      <c r="K487" s="144">
        <v>3500</v>
      </c>
      <c r="L487" s="144">
        <v>3500</v>
      </c>
      <c r="M487" s="840">
        <v>3500</v>
      </c>
    </row>
    <row r="488" spans="1:13" ht="30" customHeight="1" x14ac:dyDescent="0.25">
      <c r="A488" s="403" t="s">
        <v>1305</v>
      </c>
      <c r="B488" s="404"/>
      <c r="C488" s="404" t="s">
        <v>1306</v>
      </c>
      <c r="D488" s="404"/>
      <c r="E488" s="764" t="s">
        <v>33</v>
      </c>
      <c r="F488" s="853">
        <v>77900</v>
      </c>
      <c r="G488" s="856">
        <v>845337</v>
      </c>
      <c r="H488" s="15"/>
      <c r="I488" s="209" t="s">
        <v>1307</v>
      </c>
      <c r="J488" s="217">
        <v>1</v>
      </c>
      <c r="K488" s="144">
        <v>11400</v>
      </c>
      <c r="L488" s="144">
        <v>11400</v>
      </c>
      <c r="M488" s="839">
        <f>L488+L489</f>
        <v>16600</v>
      </c>
    </row>
    <row r="489" spans="1:13" ht="39" customHeight="1" x14ac:dyDescent="0.25">
      <c r="A489" s="403"/>
      <c r="B489" s="404"/>
      <c r="C489" s="404"/>
      <c r="D489" s="404"/>
      <c r="E489" s="765"/>
      <c r="F489" s="854"/>
      <c r="G489" s="858"/>
      <c r="H489" s="15"/>
      <c r="I489" s="209" t="s">
        <v>1308</v>
      </c>
      <c r="J489" s="217">
        <v>1</v>
      </c>
      <c r="K489" s="144">
        <v>5200</v>
      </c>
      <c r="L489" s="144">
        <v>5200</v>
      </c>
      <c r="M489" s="839"/>
    </row>
    <row r="490" spans="1:13" ht="30" customHeight="1" x14ac:dyDescent="0.25">
      <c r="A490" s="403" t="s">
        <v>1309</v>
      </c>
      <c r="B490" s="860"/>
      <c r="C490" s="404" t="s">
        <v>1310</v>
      </c>
      <c r="D490" s="860"/>
      <c r="E490" s="209" t="s">
        <v>33</v>
      </c>
      <c r="F490" s="849" t="s">
        <v>41</v>
      </c>
      <c r="G490" s="845">
        <v>47657022</v>
      </c>
      <c r="H490" s="15"/>
      <c r="I490" s="209" t="s">
        <v>1311</v>
      </c>
      <c r="J490" s="217">
        <v>1</v>
      </c>
      <c r="K490" s="144">
        <v>3600</v>
      </c>
      <c r="L490" s="144">
        <v>3600</v>
      </c>
      <c r="M490" s="840">
        <v>3600</v>
      </c>
    </row>
    <row r="491" spans="1:13" ht="30" customHeight="1" x14ac:dyDescent="0.25">
      <c r="A491" s="403" t="s">
        <v>1312</v>
      </c>
      <c r="B491" s="860"/>
      <c r="C491" s="404" t="s">
        <v>1313</v>
      </c>
      <c r="D491" s="860"/>
      <c r="E491" s="209" t="s">
        <v>40</v>
      </c>
      <c r="F491" s="849">
        <v>75201</v>
      </c>
      <c r="G491" s="845">
        <v>61985937</v>
      </c>
      <c r="H491" s="15"/>
      <c r="I491" s="209" t="s">
        <v>1191</v>
      </c>
      <c r="J491" s="217">
        <v>1</v>
      </c>
      <c r="K491" s="144">
        <v>13000</v>
      </c>
      <c r="L491" s="144">
        <v>13000</v>
      </c>
      <c r="M491" s="840">
        <v>13000</v>
      </c>
    </row>
    <row r="492" spans="1:13" ht="30" customHeight="1" x14ac:dyDescent="0.25">
      <c r="A492" s="403" t="s">
        <v>1314</v>
      </c>
      <c r="B492" s="404"/>
      <c r="C492" s="404" t="s">
        <v>1315</v>
      </c>
      <c r="D492" s="404"/>
      <c r="E492" s="863" t="s">
        <v>1316</v>
      </c>
      <c r="F492" s="853">
        <v>79061</v>
      </c>
      <c r="G492" s="851">
        <v>843032</v>
      </c>
      <c r="H492" s="15"/>
      <c r="I492" s="209" t="s">
        <v>1317</v>
      </c>
      <c r="J492" s="217">
        <v>1</v>
      </c>
      <c r="K492" s="144">
        <v>38000</v>
      </c>
      <c r="L492" s="144">
        <v>38000</v>
      </c>
      <c r="M492" s="839">
        <f>L492+L493</f>
        <v>78000</v>
      </c>
    </row>
    <row r="493" spans="1:13" ht="30" customHeight="1" x14ac:dyDescent="0.25">
      <c r="A493" s="403"/>
      <c r="B493" s="404"/>
      <c r="C493" s="404"/>
      <c r="D493" s="404"/>
      <c r="E493" s="866"/>
      <c r="F493" s="854"/>
      <c r="G493" s="852"/>
      <c r="H493" s="15"/>
      <c r="I493" s="209" t="s">
        <v>1318</v>
      </c>
      <c r="J493" s="217">
        <v>1</v>
      </c>
      <c r="K493" s="144">
        <v>40000</v>
      </c>
      <c r="L493" s="144">
        <v>40000</v>
      </c>
      <c r="M493" s="839"/>
    </row>
    <row r="494" spans="1:13" ht="30" customHeight="1" x14ac:dyDescent="0.25">
      <c r="A494" s="403" t="s">
        <v>1319</v>
      </c>
      <c r="B494" s="860"/>
      <c r="C494" s="404" t="s">
        <v>1320</v>
      </c>
      <c r="D494" s="860"/>
      <c r="E494" s="209" t="s">
        <v>1242</v>
      </c>
      <c r="F494" s="849" t="s">
        <v>1267</v>
      </c>
      <c r="G494" s="845">
        <v>71011862</v>
      </c>
      <c r="H494" s="15"/>
      <c r="I494" s="959" t="s">
        <v>1321</v>
      </c>
      <c r="J494" s="217">
        <v>1</v>
      </c>
      <c r="K494" s="834">
        <v>3300</v>
      </c>
      <c r="L494" s="144">
        <v>3300</v>
      </c>
      <c r="M494" s="840">
        <v>3300</v>
      </c>
    </row>
    <row r="495" spans="1:13" ht="30" customHeight="1" x14ac:dyDescent="0.25">
      <c r="A495" s="403" t="s">
        <v>1322</v>
      </c>
      <c r="B495" s="860"/>
      <c r="C495" s="404" t="s">
        <v>1323</v>
      </c>
      <c r="D495" s="860"/>
      <c r="E495" s="209" t="s">
        <v>1324</v>
      </c>
      <c r="F495" s="849" t="s">
        <v>1325</v>
      </c>
      <c r="G495" s="845">
        <v>70880883</v>
      </c>
      <c r="H495" s="15"/>
      <c r="I495" s="209" t="s">
        <v>1326</v>
      </c>
      <c r="J495" s="217">
        <v>1</v>
      </c>
      <c r="K495" s="144">
        <v>3000</v>
      </c>
      <c r="L495" s="144">
        <v>3000</v>
      </c>
      <c r="M495" s="840">
        <v>3000</v>
      </c>
    </row>
    <row r="496" spans="1:13" ht="30" customHeight="1" x14ac:dyDescent="0.25">
      <c r="A496" s="403" t="s">
        <v>1327</v>
      </c>
      <c r="B496" s="404"/>
      <c r="C496" s="404" t="s">
        <v>1328</v>
      </c>
      <c r="D496" s="404"/>
      <c r="E496" s="863" t="s">
        <v>1329</v>
      </c>
      <c r="F496" s="853" t="s">
        <v>1330</v>
      </c>
      <c r="G496" s="856">
        <v>75029448</v>
      </c>
      <c r="H496" s="15"/>
      <c r="I496" s="209" t="s">
        <v>1331</v>
      </c>
      <c r="J496" s="217">
        <v>1</v>
      </c>
      <c r="K496" s="835">
        <v>4800</v>
      </c>
      <c r="L496" s="835">
        <v>4800</v>
      </c>
      <c r="M496" s="839">
        <f>L496+L497+L498</f>
        <v>14600</v>
      </c>
    </row>
    <row r="497" spans="1:14" ht="30" customHeight="1" x14ac:dyDescent="0.25">
      <c r="A497" s="403"/>
      <c r="B497" s="404"/>
      <c r="C497" s="404"/>
      <c r="D497" s="404"/>
      <c r="E497" s="867"/>
      <c r="F497" s="855"/>
      <c r="G497" s="857"/>
      <c r="H497" s="15"/>
      <c r="I497" s="209" t="s">
        <v>1332</v>
      </c>
      <c r="J497" s="217">
        <v>1</v>
      </c>
      <c r="K497" s="835">
        <v>5900</v>
      </c>
      <c r="L497" s="835">
        <v>5900</v>
      </c>
      <c r="M497" s="839"/>
    </row>
    <row r="498" spans="1:14" ht="30" customHeight="1" x14ac:dyDescent="0.25">
      <c r="A498" s="403"/>
      <c r="B498" s="404"/>
      <c r="C498" s="404"/>
      <c r="D498" s="404"/>
      <c r="E498" s="866"/>
      <c r="F498" s="854"/>
      <c r="G498" s="858"/>
      <c r="H498" s="15"/>
      <c r="I498" s="209" t="s">
        <v>1052</v>
      </c>
      <c r="J498" s="217">
        <v>1</v>
      </c>
      <c r="K498" s="835">
        <v>3900</v>
      </c>
      <c r="L498" s="835">
        <v>3900</v>
      </c>
      <c r="M498" s="839"/>
    </row>
    <row r="499" spans="1:14" ht="30" customHeight="1" x14ac:dyDescent="0.25">
      <c r="A499" s="403" t="s">
        <v>1333</v>
      </c>
      <c r="B499" s="404"/>
      <c r="C499" s="404" t="s">
        <v>1334</v>
      </c>
      <c r="D499" s="404"/>
      <c r="E499" s="404" t="s">
        <v>1335</v>
      </c>
      <c r="F499" s="847" t="s">
        <v>1336</v>
      </c>
      <c r="G499" s="843">
        <v>75028921</v>
      </c>
      <c r="H499" s="15"/>
      <c r="I499" s="209" t="s">
        <v>1337</v>
      </c>
      <c r="J499" s="217"/>
      <c r="K499" s="835">
        <v>4300</v>
      </c>
      <c r="L499" s="835">
        <v>4300</v>
      </c>
      <c r="M499" s="839">
        <f>L499+L500+L501+L502</f>
        <v>14700</v>
      </c>
    </row>
    <row r="500" spans="1:14" ht="36.75" customHeight="1" x14ac:dyDescent="0.25">
      <c r="A500" s="403"/>
      <c r="B500" s="404"/>
      <c r="C500" s="404"/>
      <c r="D500" s="404"/>
      <c r="E500" s="404"/>
      <c r="F500" s="847"/>
      <c r="G500" s="843"/>
      <c r="H500" s="15"/>
      <c r="I500" s="209" t="s">
        <v>1338</v>
      </c>
      <c r="J500" s="217">
        <v>1</v>
      </c>
      <c r="K500" s="835">
        <v>4300</v>
      </c>
      <c r="L500" s="835">
        <v>4300</v>
      </c>
      <c r="M500" s="839"/>
    </row>
    <row r="501" spans="1:14" x14ac:dyDescent="0.25">
      <c r="A501" s="403"/>
      <c r="B501" s="404"/>
      <c r="C501" s="404"/>
      <c r="D501" s="404"/>
      <c r="E501" s="404"/>
      <c r="F501" s="847"/>
      <c r="G501" s="843"/>
      <c r="H501" s="15"/>
      <c r="I501" s="209" t="s">
        <v>1339</v>
      </c>
      <c r="J501" s="217">
        <v>1</v>
      </c>
      <c r="K501" s="835">
        <v>3000</v>
      </c>
      <c r="L501" s="835">
        <v>3000</v>
      </c>
      <c r="M501" s="839"/>
    </row>
    <row r="502" spans="1:14" x14ac:dyDescent="0.25">
      <c r="A502" s="403"/>
      <c r="B502" s="404"/>
      <c r="C502" s="404"/>
      <c r="D502" s="404"/>
      <c r="E502" s="404"/>
      <c r="F502" s="847"/>
      <c r="G502" s="843"/>
      <c r="H502" s="15"/>
      <c r="I502" s="209" t="s">
        <v>1340</v>
      </c>
      <c r="J502" s="217">
        <v>1</v>
      </c>
      <c r="K502" s="835">
        <v>3100</v>
      </c>
      <c r="L502" s="835">
        <v>3100</v>
      </c>
      <c r="M502" s="839"/>
    </row>
    <row r="503" spans="1:14" ht="32.25" customHeight="1" x14ac:dyDescent="0.25">
      <c r="A503" s="403" t="s">
        <v>1341</v>
      </c>
      <c r="B503" s="404"/>
      <c r="C503" s="404" t="s">
        <v>1342</v>
      </c>
      <c r="D503" s="860"/>
      <c r="E503" s="209" t="s">
        <v>1343</v>
      </c>
      <c r="F503" s="849" t="s">
        <v>1344</v>
      </c>
      <c r="G503" s="845">
        <v>409014</v>
      </c>
      <c r="H503" s="15"/>
      <c r="I503" s="209" t="s">
        <v>1345</v>
      </c>
      <c r="J503" s="217">
        <v>1</v>
      </c>
      <c r="K503" s="835">
        <v>15000</v>
      </c>
      <c r="L503" s="835">
        <v>15000</v>
      </c>
      <c r="M503" s="840">
        <v>15000</v>
      </c>
    </row>
    <row r="504" spans="1:14" ht="39" thickBot="1" x14ac:dyDescent="0.3">
      <c r="A504" s="868" t="s">
        <v>1346</v>
      </c>
      <c r="B504" s="869"/>
      <c r="C504" s="870" t="s">
        <v>1347</v>
      </c>
      <c r="D504" s="869"/>
      <c r="E504" s="338" t="s">
        <v>1252</v>
      </c>
      <c r="F504" s="850" t="s">
        <v>1348</v>
      </c>
      <c r="G504" s="846">
        <v>70599921</v>
      </c>
      <c r="H504" s="807"/>
      <c r="I504" s="338" t="s">
        <v>1349</v>
      </c>
      <c r="J504" s="223">
        <v>1</v>
      </c>
      <c r="K504" s="836">
        <v>7200</v>
      </c>
      <c r="L504" s="836">
        <v>7200</v>
      </c>
      <c r="M504" s="841">
        <v>7200</v>
      </c>
    </row>
    <row r="505" spans="1:14" s="26" customFormat="1" ht="42" customHeight="1" x14ac:dyDescent="0.25">
      <c r="A505" s="29"/>
      <c r="B505" s="29"/>
      <c r="C505" s="184"/>
      <c r="D505" s="184"/>
      <c r="E505"/>
      <c r="F505"/>
      <c r="G505"/>
      <c r="H505"/>
      <c r="I505" s="184"/>
      <c r="J505"/>
      <c r="K505" s="39"/>
      <c r="L505" s="55" t="s">
        <v>482</v>
      </c>
      <c r="M505" s="75">
        <f>SUM(M456:M504)</f>
        <v>469700</v>
      </c>
      <c r="N505" s="2"/>
    </row>
    <row r="506" spans="1:14" s="26" customFormat="1" ht="59.25" customHeight="1" x14ac:dyDescent="0.25">
      <c r="A506" s="29"/>
      <c r="B506" s="29"/>
      <c r="C506" s="184"/>
      <c r="D506" s="184"/>
      <c r="E506"/>
      <c r="F506"/>
      <c r="G506"/>
      <c r="H506"/>
      <c r="I506" s="184"/>
      <c r="J506"/>
      <c r="K506" s="39"/>
      <c r="L506" s="55"/>
      <c r="M506" s="75"/>
      <c r="N506" s="2"/>
    </row>
    <row r="507" spans="1:14" s="8" customFormat="1" ht="45" customHeight="1" x14ac:dyDescent="0.25">
      <c r="A507" s="29"/>
      <c r="B507" s="29"/>
      <c r="C507" s="184"/>
      <c r="D507" s="184"/>
      <c r="E507"/>
      <c r="F507"/>
      <c r="G507"/>
      <c r="H507"/>
      <c r="I507" s="184"/>
      <c r="J507"/>
      <c r="K507" s="39"/>
      <c r="L507" s="39"/>
      <c r="M507" s="43"/>
      <c r="N507"/>
    </row>
    <row r="508" spans="1:14" s="8" customFormat="1" ht="45" customHeight="1" thickBot="1" x14ac:dyDescent="0.3">
      <c r="A508" s="29"/>
      <c r="B508" s="29"/>
      <c r="C508" s="184"/>
      <c r="D508" s="184"/>
      <c r="E508"/>
      <c r="F508"/>
      <c r="G508"/>
      <c r="H508" s="61" t="s">
        <v>183</v>
      </c>
      <c r="I508" s="184"/>
      <c r="J508"/>
      <c r="K508" s="39"/>
      <c r="L508" s="39"/>
      <c r="M508" s="43"/>
      <c r="N508"/>
    </row>
    <row r="509" spans="1:14" s="8" customFormat="1" ht="71.25" customHeight="1" thickBot="1" x14ac:dyDescent="0.3">
      <c r="A509" s="877" t="s">
        <v>1866</v>
      </c>
      <c r="B509" s="878"/>
      <c r="C509" s="983" t="s">
        <v>179</v>
      </c>
      <c r="D509" s="983"/>
      <c r="E509" s="879" t="s">
        <v>1867</v>
      </c>
      <c r="F509" s="880" t="s">
        <v>181</v>
      </c>
      <c r="G509" s="881" t="s">
        <v>182</v>
      </c>
      <c r="H509" s="882"/>
      <c r="I509" s="960" t="s">
        <v>186</v>
      </c>
      <c r="J509" s="883" t="s">
        <v>483</v>
      </c>
      <c r="K509" s="884" t="s">
        <v>1863</v>
      </c>
      <c r="L509" s="884" t="s">
        <v>2138</v>
      </c>
      <c r="M509" s="885" t="s">
        <v>490</v>
      </c>
      <c r="N509"/>
    </row>
    <row r="510" spans="1:14" s="8" customFormat="1" ht="15" customHeight="1" x14ac:dyDescent="0.25">
      <c r="A510" s="896" t="s">
        <v>1755</v>
      </c>
      <c r="B510" s="897"/>
      <c r="C510" s="898" t="s">
        <v>1756</v>
      </c>
      <c r="D510" s="898"/>
      <c r="E510" s="898" t="s">
        <v>448</v>
      </c>
      <c r="F510" s="906">
        <v>16200</v>
      </c>
      <c r="G510" s="910">
        <v>48133906</v>
      </c>
      <c r="H510" s="886"/>
      <c r="I510" s="961" t="s">
        <v>1757</v>
      </c>
      <c r="J510" s="887">
        <v>1</v>
      </c>
      <c r="K510" s="925">
        <v>7200</v>
      </c>
      <c r="L510" s="925">
        <v>7200</v>
      </c>
      <c r="M510" s="888">
        <f>L510+L511</f>
        <v>13700</v>
      </c>
      <c r="N510"/>
    </row>
    <row r="511" spans="1:14" s="8" customFormat="1" ht="22.5" customHeight="1" x14ac:dyDescent="0.25">
      <c r="A511" s="823"/>
      <c r="B511" s="434"/>
      <c r="C511" s="899"/>
      <c r="D511" s="899"/>
      <c r="E511" s="899"/>
      <c r="F511" s="907"/>
      <c r="G511" s="911"/>
      <c r="H511" s="15"/>
      <c r="I511" s="891" t="s">
        <v>1758</v>
      </c>
      <c r="J511" s="207"/>
      <c r="K511" s="144">
        <v>6500</v>
      </c>
      <c r="L511" s="144">
        <v>6500</v>
      </c>
      <c r="M511" s="819"/>
      <c r="N511"/>
    </row>
    <row r="512" spans="1:14" s="8" customFormat="1" ht="15" customHeight="1" x14ac:dyDescent="0.25">
      <c r="A512" s="823" t="s">
        <v>1759</v>
      </c>
      <c r="B512" s="434"/>
      <c r="C512" s="899" t="s">
        <v>290</v>
      </c>
      <c r="D512" s="899"/>
      <c r="E512" s="899" t="s">
        <v>207</v>
      </c>
      <c r="F512" s="907">
        <v>15000</v>
      </c>
      <c r="G512" s="911">
        <v>70107742</v>
      </c>
      <c r="H512" s="208"/>
      <c r="I512" s="891" t="s">
        <v>1760</v>
      </c>
      <c r="J512" s="207">
        <v>1</v>
      </c>
      <c r="K512" s="144">
        <v>7640</v>
      </c>
      <c r="L512" s="144">
        <v>7600</v>
      </c>
      <c r="M512" s="819">
        <f>L512+L513</f>
        <v>27600</v>
      </c>
      <c r="N512"/>
    </row>
    <row r="513" spans="1:14" s="8" customFormat="1" ht="25.5" customHeight="1" x14ac:dyDescent="0.25">
      <c r="A513" s="823"/>
      <c r="B513" s="434"/>
      <c r="C513" s="899"/>
      <c r="D513" s="899"/>
      <c r="E513" s="899"/>
      <c r="F513" s="907"/>
      <c r="G513" s="911"/>
      <c r="H513" s="208"/>
      <c r="I513" s="891" t="s">
        <v>1761</v>
      </c>
      <c r="J513" s="207">
        <v>1</v>
      </c>
      <c r="K513" s="144">
        <v>20000</v>
      </c>
      <c r="L513" s="144">
        <v>20000</v>
      </c>
      <c r="M513" s="819"/>
      <c r="N513"/>
    </row>
    <row r="514" spans="1:14" s="8" customFormat="1" ht="30.75" customHeight="1" x14ac:dyDescent="0.25">
      <c r="A514" s="900" t="s">
        <v>1762</v>
      </c>
      <c r="B514" s="899"/>
      <c r="C514" s="899" t="s">
        <v>1763</v>
      </c>
      <c r="D514" s="899"/>
      <c r="E514" s="434" t="s">
        <v>207</v>
      </c>
      <c r="F514" s="699" t="s">
        <v>451</v>
      </c>
      <c r="G514" s="890">
        <v>63831708</v>
      </c>
      <c r="H514" s="208"/>
      <c r="I514" s="891" t="s">
        <v>1764</v>
      </c>
      <c r="J514" s="207">
        <v>1</v>
      </c>
      <c r="K514" s="144">
        <v>10000</v>
      </c>
      <c r="L514" s="144">
        <v>10000</v>
      </c>
      <c r="M514" s="819">
        <f>L514+L515</f>
        <v>25000</v>
      </c>
      <c r="N514"/>
    </row>
    <row r="515" spans="1:14" s="8" customFormat="1" ht="23.25" customHeight="1" x14ac:dyDescent="0.25">
      <c r="A515" s="900"/>
      <c r="B515" s="899"/>
      <c r="C515" s="899"/>
      <c r="D515" s="899"/>
      <c r="E515" s="434"/>
      <c r="F515" s="699"/>
      <c r="G515" s="890"/>
      <c r="H515" s="208"/>
      <c r="I515" s="891" t="s">
        <v>1765</v>
      </c>
      <c r="J515" s="207">
        <v>1</v>
      </c>
      <c r="K515" s="144">
        <v>15000</v>
      </c>
      <c r="L515" s="144">
        <v>15000</v>
      </c>
      <c r="M515" s="819"/>
      <c r="N515"/>
    </row>
    <row r="516" spans="1:14" s="8" customFormat="1" ht="23.25" customHeight="1" x14ac:dyDescent="0.25">
      <c r="A516" s="823" t="s">
        <v>1777</v>
      </c>
      <c r="B516" s="434"/>
      <c r="C516" s="434" t="s">
        <v>1778</v>
      </c>
      <c r="D516" s="434"/>
      <c r="E516" s="434" t="s">
        <v>324</v>
      </c>
      <c r="F516" s="699" t="s">
        <v>454</v>
      </c>
      <c r="G516" s="890">
        <v>48133892</v>
      </c>
      <c r="H516" s="15"/>
      <c r="I516" s="891" t="s">
        <v>834</v>
      </c>
      <c r="J516" s="207">
        <v>1</v>
      </c>
      <c r="K516" s="144">
        <v>3190</v>
      </c>
      <c r="L516" s="144">
        <v>3100</v>
      </c>
      <c r="M516" s="819">
        <f>L516+L517</f>
        <v>23900</v>
      </c>
      <c r="N516"/>
    </row>
    <row r="517" spans="1:14" s="8" customFormat="1" ht="24.75" customHeight="1" x14ac:dyDescent="0.25">
      <c r="A517" s="823"/>
      <c r="B517" s="434"/>
      <c r="C517" s="434"/>
      <c r="D517" s="434"/>
      <c r="E517" s="434"/>
      <c r="F517" s="699"/>
      <c r="G517" s="890"/>
      <c r="H517" s="15"/>
      <c r="I517" s="891" t="s">
        <v>197</v>
      </c>
      <c r="J517" s="207">
        <v>1</v>
      </c>
      <c r="K517" s="144">
        <v>20890</v>
      </c>
      <c r="L517" s="144">
        <v>20800</v>
      </c>
      <c r="M517" s="819"/>
      <c r="N517"/>
    </row>
    <row r="518" spans="1:14" s="8" customFormat="1" ht="45.75" customHeight="1" x14ac:dyDescent="0.25">
      <c r="A518" s="900" t="s">
        <v>1766</v>
      </c>
      <c r="B518" s="899"/>
      <c r="C518" s="899" t="s">
        <v>1767</v>
      </c>
      <c r="D518" s="899"/>
      <c r="E518" s="891" t="s">
        <v>1768</v>
      </c>
      <c r="F518" s="908" t="s">
        <v>319</v>
      </c>
      <c r="G518" s="912">
        <v>60437910</v>
      </c>
      <c r="H518" s="15"/>
      <c r="I518" s="891" t="s">
        <v>1769</v>
      </c>
      <c r="J518" s="207">
        <v>1</v>
      </c>
      <c r="K518" s="144">
        <v>13000</v>
      </c>
      <c r="L518" s="144">
        <v>13000</v>
      </c>
      <c r="M518" s="822">
        <v>13000</v>
      </c>
      <c r="N518"/>
    </row>
    <row r="519" spans="1:14" s="8" customFormat="1" ht="30.75" customHeight="1" x14ac:dyDescent="0.25">
      <c r="A519" s="823" t="s">
        <v>1770</v>
      </c>
      <c r="B519" s="434"/>
      <c r="C519" s="434" t="s">
        <v>1771</v>
      </c>
      <c r="D519" s="434"/>
      <c r="E519" s="434" t="s">
        <v>1772</v>
      </c>
      <c r="F519" s="699" t="s">
        <v>319</v>
      </c>
      <c r="G519" s="911">
        <v>61388254</v>
      </c>
      <c r="H519" s="15"/>
      <c r="I519" s="891" t="s">
        <v>47</v>
      </c>
      <c r="J519" s="207">
        <v>1</v>
      </c>
      <c r="K519" s="59">
        <v>8000</v>
      </c>
      <c r="L519" s="144">
        <v>8000</v>
      </c>
      <c r="M519" s="819">
        <f>L519+L520+L521</f>
        <v>22200</v>
      </c>
      <c r="N519"/>
    </row>
    <row r="520" spans="1:14" s="8" customFormat="1" ht="15" customHeight="1" x14ac:dyDescent="0.25">
      <c r="A520" s="823"/>
      <c r="B520" s="434"/>
      <c r="C520" s="434"/>
      <c r="D520" s="434"/>
      <c r="E520" s="434"/>
      <c r="F520" s="699"/>
      <c r="G520" s="911"/>
      <c r="H520" s="15"/>
      <c r="I520" s="891" t="s">
        <v>424</v>
      </c>
      <c r="J520" s="207">
        <v>1</v>
      </c>
      <c r="K520" s="59">
        <v>7000</v>
      </c>
      <c r="L520" s="144">
        <v>7000</v>
      </c>
      <c r="M520" s="819"/>
      <c r="N520"/>
    </row>
    <row r="521" spans="1:14" s="8" customFormat="1" ht="15" customHeight="1" x14ac:dyDescent="0.25">
      <c r="A521" s="823"/>
      <c r="B521" s="434"/>
      <c r="C521" s="434"/>
      <c r="D521" s="434"/>
      <c r="E521" s="434"/>
      <c r="F521" s="699"/>
      <c r="G521" s="911"/>
      <c r="H521" s="15"/>
      <c r="I521" s="891" t="s">
        <v>1773</v>
      </c>
      <c r="J521" s="207">
        <v>1</v>
      </c>
      <c r="K521" s="144">
        <v>7200</v>
      </c>
      <c r="L521" s="144">
        <v>7200</v>
      </c>
      <c r="M521" s="819"/>
      <c r="N521"/>
    </row>
    <row r="522" spans="1:14" s="8" customFormat="1" ht="37.5" customHeight="1" x14ac:dyDescent="0.25">
      <c r="A522" s="823" t="s">
        <v>1774</v>
      </c>
      <c r="B522" s="434"/>
      <c r="C522" s="434" t="s">
        <v>1775</v>
      </c>
      <c r="D522" s="434"/>
      <c r="E522" s="208" t="s">
        <v>448</v>
      </c>
      <c r="F522" s="219" t="s">
        <v>425</v>
      </c>
      <c r="G522" s="143">
        <v>48133892</v>
      </c>
      <c r="H522" s="205"/>
      <c r="I522" s="891" t="s">
        <v>1776</v>
      </c>
      <c r="J522" s="207">
        <v>1</v>
      </c>
      <c r="K522" s="144">
        <v>27000</v>
      </c>
      <c r="L522" s="144">
        <v>27000</v>
      </c>
      <c r="M522" s="822">
        <v>27000</v>
      </c>
      <c r="N522"/>
    </row>
    <row r="523" spans="1:14" s="8" customFormat="1" ht="30.75" customHeight="1" x14ac:dyDescent="0.25">
      <c r="A523" s="900" t="s">
        <v>327</v>
      </c>
      <c r="B523" s="899"/>
      <c r="C523" s="899" t="s">
        <v>328</v>
      </c>
      <c r="D523" s="899"/>
      <c r="E523" s="891" t="s">
        <v>322</v>
      </c>
      <c r="F523" s="908" t="s">
        <v>1789</v>
      </c>
      <c r="G523" s="912">
        <v>70845883</v>
      </c>
      <c r="H523" s="205"/>
      <c r="I523" s="891" t="s">
        <v>1790</v>
      </c>
      <c r="J523" s="207">
        <v>2</v>
      </c>
      <c r="K523" s="144">
        <v>3800</v>
      </c>
      <c r="L523" s="144">
        <f>J523*K523</f>
        <v>7600</v>
      </c>
      <c r="M523" s="822">
        <v>7600</v>
      </c>
      <c r="N523"/>
    </row>
    <row r="524" spans="1:14" s="8" customFormat="1" ht="15" customHeight="1" x14ac:dyDescent="0.25">
      <c r="A524" s="411" t="s">
        <v>441</v>
      </c>
      <c r="B524" s="406"/>
      <c r="C524" s="406" t="s">
        <v>442</v>
      </c>
      <c r="D524" s="406"/>
      <c r="E524" s="406" t="s">
        <v>207</v>
      </c>
      <c r="F524" s="407">
        <v>18081</v>
      </c>
      <c r="G524" s="408">
        <v>63830795</v>
      </c>
      <c r="H524" s="205"/>
      <c r="I524" s="891" t="s">
        <v>1819</v>
      </c>
      <c r="J524" s="210">
        <v>1</v>
      </c>
      <c r="K524" s="59">
        <v>6100</v>
      </c>
      <c r="L524" s="199">
        <v>6100</v>
      </c>
      <c r="M524" s="402">
        <f>L524+L525+L526+L527+L528</f>
        <v>52800</v>
      </c>
      <c r="N524"/>
    </row>
    <row r="525" spans="1:14" s="8" customFormat="1" ht="29.25" customHeight="1" x14ac:dyDescent="0.25">
      <c r="A525" s="411"/>
      <c r="B525" s="406"/>
      <c r="C525" s="406"/>
      <c r="D525" s="406"/>
      <c r="E525" s="406"/>
      <c r="F525" s="407"/>
      <c r="G525" s="408"/>
      <c r="H525" s="205"/>
      <c r="I525" s="891" t="s">
        <v>340</v>
      </c>
      <c r="J525" s="210">
        <v>2</v>
      </c>
      <c r="K525" s="59">
        <v>4890</v>
      </c>
      <c r="L525" s="199">
        <v>9700</v>
      </c>
      <c r="M525" s="402"/>
      <c r="N525"/>
    </row>
    <row r="526" spans="1:14" s="8" customFormat="1" ht="30" customHeight="1" x14ac:dyDescent="0.25">
      <c r="A526" s="411"/>
      <c r="B526" s="406"/>
      <c r="C526" s="406"/>
      <c r="D526" s="406"/>
      <c r="E526" s="406"/>
      <c r="F526" s="407"/>
      <c r="G526" s="408"/>
      <c r="H526" s="205"/>
      <c r="I526" s="891" t="s">
        <v>1820</v>
      </c>
      <c r="J526" s="210">
        <v>1</v>
      </c>
      <c r="K526" s="59">
        <v>20990</v>
      </c>
      <c r="L526" s="199">
        <v>20900</v>
      </c>
      <c r="M526" s="402"/>
      <c r="N526"/>
    </row>
    <row r="527" spans="1:14" s="8" customFormat="1" ht="30" customHeight="1" x14ac:dyDescent="0.25">
      <c r="A527" s="411"/>
      <c r="B527" s="406"/>
      <c r="C527" s="406"/>
      <c r="D527" s="406"/>
      <c r="E527" s="406"/>
      <c r="F527" s="407"/>
      <c r="G527" s="408"/>
      <c r="H527" s="15"/>
      <c r="I527" s="891" t="s">
        <v>1821</v>
      </c>
      <c r="J527" s="210">
        <v>1</v>
      </c>
      <c r="K527" s="59">
        <v>6425</v>
      </c>
      <c r="L527" s="199">
        <v>6400</v>
      </c>
      <c r="M527" s="402"/>
      <c r="N527"/>
    </row>
    <row r="528" spans="1:14" s="8" customFormat="1" ht="30.75" customHeight="1" x14ac:dyDescent="0.25">
      <c r="A528" s="411"/>
      <c r="B528" s="406"/>
      <c r="C528" s="406"/>
      <c r="D528" s="406"/>
      <c r="E528" s="406"/>
      <c r="F528" s="407"/>
      <c r="G528" s="408"/>
      <c r="H528" s="15"/>
      <c r="I528" s="891" t="s">
        <v>1822</v>
      </c>
      <c r="J528" s="210">
        <v>1</v>
      </c>
      <c r="K528" s="59">
        <v>9700</v>
      </c>
      <c r="L528" s="199">
        <v>9700</v>
      </c>
      <c r="M528" s="402"/>
      <c r="N528"/>
    </row>
    <row r="529" spans="1:14" s="8" customFormat="1" ht="27.75" customHeight="1" x14ac:dyDescent="0.25">
      <c r="A529" s="900" t="s">
        <v>1784</v>
      </c>
      <c r="B529" s="899"/>
      <c r="C529" s="899" t="s">
        <v>1785</v>
      </c>
      <c r="D529" s="899"/>
      <c r="E529" s="899" t="s">
        <v>321</v>
      </c>
      <c r="F529" s="699" t="s">
        <v>286</v>
      </c>
      <c r="G529" s="911">
        <v>60437073</v>
      </c>
      <c r="H529" s="15"/>
      <c r="I529" s="891" t="s">
        <v>1786</v>
      </c>
      <c r="J529" s="207">
        <v>1</v>
      </c>
      <c r="K529" s="144">
        <v>3600</v>
      </c>
      <c r="L529" s="144">
        <v>3600</v>
      </c>
      <c r="M529" s="819">
        <f>L529+L530+L531</f>
        <v>24400</v>
      </c>
      <c r="N529"/>
    </row>
    <row r="530" spans="1:14" s="8" customFormat="1" ht="23.25" customHeight="1" x14ac:dyDescent="0.25">
      <c r="A530" s="900"/>
      <c r="B530" s="899"/>
      <c r="C530" s="899"/>
      <c r="D530" s="899"/>
      <c r="E530" s="899"/>
      <c r="F530" s="699"/>
      <c r="G530" s="911"/>
      <c r="H530" s="15"/>
      <c r="I530" s="891" t="s">
        <v>1787</v>
      </c>
      <c r="J530" s="207">
        <v>1</v>
      </c>
      <c r="K530" s="144">
        <v>16000</v>
      </c>
      <c r="L530" s="144">
        <v>16000</v>
      </c>
      <c r="M530" s="819"/>
      <c r="N530"/>
    </row>
    <row r="531" spans="1:14" s="8" customFormat="1" ht="23.25" customHeight="1" x14ac:dyDescent="0.25">
      <c r="A531" s="900"/>
      <c r="B531" s="899"/>
      <c r="C531" s="899"/>
      <c r="D531" s="899"/>
      <c r="E531" s="899"/>
      <c r="F531" s="699"/>
      <c r="G531" s="911"/>
      <c r="H531" s="208"/>
      <c r="I531" s="891" t="s">
        <v>1788</v>
      </c>
      <c r="J531" s="207">
        <v>1</v>
      </c>
      <c r="K531" s="144">
        <v>4800</v>
      </c>
      <c r="L531" s="144">
        <v>4800</v>
      </c>
      <c r="M531" s="819"/>
      <c r="N531"/>
    </row>
    <row r="532" spans="1:14" s="8" customFormat="1" ht="30" customHeight="1" x14ac:dyDescent="0.25">
      <c r="A532" s="900" t="s">
        <v>1791</v>
      </c>
      <c r="B532" s="899"/>
      <c r="C532" s="899" t="s">
        <v>1792</v>
      </c>
      <c r="D532" s="899"/>
      <c r="E532" s="891" t="s">
        <v>324</v>
      </c>
      <c r="F532" s="908" t="s">
        <v>452</v>
      </c>
      <c r="G532" s="912">
        <v>47611863</v>
      </c>
      <c r="H532" s="208"/>
      <c r="I532" s="891" t="s">
        <v>197</v>
      </c>
      <c r="J532" s="207">
        <v>1</v>
      </c>
      <c r="K532" s="144">
        <v>21000</v>
      </c>
      <c r="L532" s="144">
        <v>21000</v>
      </c>
      <c r="M532" s="822">
        <v>21000</v>
      </c>
      <c r="N532"/>
    </row>
    <row r="533" spans="1:14" s="8" customFormat="1" ht="15" customHeight="1" x14ac:dyDescent="0.25">
      <c r="A533" s="900" t="s">
        <v>1779</v>
      </c>
      <c r="B533" s="899"/>
      <c r="C533" s="899" t="s">
        <v>1780</v>
      </c>
      <c r="D533" s="899"/>
      <c r="E533" s="434" t="s">
        <v>439</v>
      </c>
      <c r="F533" s="699" t="s">
        <v>1781</v>
      </c>
      <c r="G533" s="890">
        <v>70873160</v>
      </c>
      <c r="H533" s="208"/>
      <c r="I533" s="891" t="s">
        <v>1782</v>
      </c>
      <c r="J533" s="207">
        <v>2</v>
      </c>
      <c r="K533" s="144">
        <v>8700</v>
      </c>
      <c r="L533" s="144">
        <f>J533*K533</f>
        <v>17400</v>
      </c>
      <c r="M533" s="819">
        <f>L533+L534</f>
        <v>33200</v>
      </c>
      <c r="N533"/>
    </row>
    <row r="534" spans="1:14" s="8" customFormat="1" ht="15" customHeight="1" x14ac:dyDescent="0.25">
      <c r="A534" s="900"/>
      <c r="B534" s="899"/>
      <c r="C534" s="899"/>
      <c r="D534" s="899"/>
      <c r="E534" s="434"/>
      <c r="F534" s="699"/>
      <c r="G534" s="890"/>
      <c r="H534" s="208"/>
      <c r="I534" s="891" t="s">
        <v>1783</v>
      </c>
      <c r="J534" s="207">
        <v>2</v>
      </c>
      <c r="K534" s="144">
        <v>7900</v>
      </c>
      <c r="L534" s="144">
        <f>J534*K534</f>
        <v>15800</v>
      </c>
      <c r="M534" s="819"/>
      <c r="N534"/>
    </row>
    <row r="535" spans="1:14" s="8" customFormat="1" ht="15" customHeight="1" x14ac:dyDescent="0.25">
      <c r="A535" s="900" t="s">
        <v>329</v>
      </c>
      <c r="B535" s="899"/>
      <c r="C535" s="899" t="s">
        <v>330</v>
      </c>
      <c r="D535" s="899"/>
      <c r="E535" s="434" t="s">
        <v>321</v>
      </c>
      <c r="F535" s="699" t="s">
        <v>319</v>
      </c>
      <c r="G535" s="890">
        <v>638625</v>
      </c>
      <c r="H535" s="208"/>
      <c r="I535" s="891" t="s">
        <v>1796</v>
      </c>
      <c r="J535" s="207">
        <v>2</v>
      </c>
      <c r="K535" s="144">
        <v>5000</v>
      </c>
      <c r="L535" s="144">
        <v>10000</v>
      </c>
      <c r="M535" s="819">
        <f>L535+L536+L537</f>
        <v>59000</v>
      </c>
      <c r="N535"/>
    </row>
    <row r="536" spans="1:14" s="8" customFormat="1" ht="15" customHeight="1" x14ac:dyDescent="0.25">
      <c r="A536" s="900"/>
      <c r="B536" s="899"/>
      <c r="C536" s="899"/>
      <c r="D536" s="899"/>
      <c r="E536" s="434"/>
      <c r="F536" s="699"/>
      <c r="G536" s="890"/>
      <c r="H536" s="208"/>
      <c r="I536" s="891" t="s">
        <v>1797</v>
      </c>
      <c r="J536" s="207">
        <v>1</v>
      </c>
      <c r="K536" s="144">
        <v>25000</v>
      </c>
      <c r="L536" s="144">
        <v>25000</v>
      </c>
      <c r="M536" s="819"/>
      <c r="N536"/>
    </row>
    <row r="537" spans="1:14" s="8" customFormat="1" ht="15" customHeight="1" x14ac:dyDescent="0.25">
      <c r="A537" s="900"/>
      <c r="B537" s="899"/>
      <c r="C537" s="899"/>
      <c r="D537" s="899"/>
      <c r="E537" s="434"/>
      <c r="F537" s="699"/>
      <c r="G537" s="890"/>
      <c r="H537" s="208"/>
      <c r="I537" s="899" t="s">
        <v>1798</v>
      </c>
      <c r="J537" s="554">
        <v>1</v>
      </c>
      <c r="K537" s="827">
        <v>24000</v>
      </c>
      <c r="L537" s="827">
        <v>24000</v>
      </c>
      <c r="M537" s="819"/>
      <c r="N537"/>
    </row>
    <row r="538" spans="1:14" s="8" customFormat="1" ht="15" customHeight="1" x14ac:dyDescent="0.25">
      <c r="A538" s="900"/>
      <c r="B538" s="899"/>
      <c r="C538" s="899"/>
      <c r="D538" s="899"/>
      <c r="E538" s="434"/>
      <c r="F538" s="699"/>
      <c r="G538" s="890"/>
      <c r="H538" s="208"/>
      <c r="I538" s="899"/>
      <c r="J538" s="554"/>
      <c r="K538" s="827"/>
      <c r="L538" s="827"/>
      <c r="M538" s="819"/>
      <c r="N538"/>
    </row>
    <row r="539" spans="1:14" s="8" customFormat="1" ht="30" customHeight="1" x14ac:dyDescent="0.25">
      <c r="A539" s="901" t="s">
        <v>1793</v>
      </c>
      <c r="B539" s="902"/>
      <c r="C539" s="902" t="s">
        <v>1794</v>
      </c>
      <c r="D539" s="902"/>
      <c r="E539" s="434" t="s">
        <v>324</v>
      </c>
      <c r="F539" s="699" t="s">
        <v>319</v>
      </c>
      <c r="G539" s="890">
        <v>60446161</v>
      </c>
      <c r="H539" s="208"/>
      <c r="I539" s="891" t="s">
        <v>1795</v>
      </c>
      <c r="J539" s="207">
        <v>1</v>
      </c>
      <c r="K539" s="144">
        <v>9500</v>
      </c>
      <c r="L539" s="144">
        <v>9500</v>
      </c>
      <c r="M539" s="819">
        <f>L539+L540</f>
        <v>14000</v>
      </c>
      <c r="N539"/>
    </row>
    <row r="540" spans="1:14" s="8" customFormat="1" ht="15" customHeight="1" x14ac:dyDescent="0.25">
      <c r="A540" s="901"/>
      <c r="B540" s="902"/>
      <c r="C540" s="902"/>
      <c r="D540" s="902"/>
      <c r="E540" s="434"/>
      <c r="F540" s="699"/>
      <c r="G540" s="890"/>
      <c r="H540" s="208"/>
      <c r="I540" s="891" t="s">
        <v>1390</v>
      </c>
      <c r="J540" s="207">
        <v>1</v>
      </c>
      <c r="K540" s="144">
        <v>4500</v>
      </c>
      <c r="L540" s="144">
        <v>4500</v>
      </c>
      <c r="M540" s="819"/>
      <c r="N540"/>
    </row>
    <row r="541" spans="1:14" s="8" customFormat="1" ht="30.75" customHeight="1" x14ac:dyDescent="0.25">
      <c r="A541" s="823" t="s">
        <v>1804</v>
      </c>
      <c r="B541" s="434"/>
      <c r="C541" s="434" t="s">
        <v>1805</v>
      </c>
      <c r="D541" s="434"/>
      <c r="E541" s="434" t="s">
        <v>453</v>
      </c>
      <c r="F541" s="699" t="s">
        <v>454</v>
      </c>
      <c r="G541" s="890">
        <v>613189838</v>
      </c>
      <c r="H541" s="208"/>
      <c r="I541" s="891" t="s">
        <v>1806</v>
      </c>
      <c r="J541" s="207">
        <v>1</v>
      </c>
      <c r="K541" s="144">
        <v>15000</v>
      </c>
      <c r="L541" s="144">
        <v>15000</v>
      </c>
      <c r="M541" s="819">
        <f>L541+L542</f>
        <v>30000</v>
      </c>
      <c r="N541"/>
    </row>
    <row r="542" spans="1:14" s="8" customFormat="1" ht="15" customHeight="1" x14ac:dyDescent="0.25">
      <c r="A542" s="823"/>
      <c r="B542" s="434"/>
      <c r="C542" s="434"/>
      <c r="D542" s="434"/>
      <c r="E542" s="434"/>
      <c r="F542" s="699"/>
      <c r="G542" s="890"/>
      <c r="H542" s="208"/>
      <c r="I542" s="891" t="s">
        <v>1807</v>
      </c>
      <c r="J542" s="207">
        <v>1</v>
      </c>
      <c r="K542" s="144">
        <v>15000</v>
      </c>
      <c r="L542" s="144">
        <v>15000</v>
      </c>
      <c r="M542" s="819"/>
      <c r="N542"/>
    </row>
    <row r="543" spans="1:14" s="8" customFormat="1" ht="15" customHeight="1" x14ac:dyDescent="0.25">
      <c r="A543" s="823" t="s">
        <v>1808</v>
      </c>
      <c r="B543" s="434"/>
      <c r="C543" s="434" t="s">
        <v>1809</v>
      </c>
      <c r="D543" s="434"/>
      <c r="E543" s="434" t="s">
        <v>324</v>
      </c>
      <c r="F543" s="699" t="s">
        <v>454</v>
      </c>
      <c r="G543" s="890">
        <v>613189838</v>
      </c>
      <c r="H543" s="15"/>
      <c r="I543" s="891" t="s">
        <v>834</v>
      </c>
      <c r="J543" s="207">
        <v>1</v>
      </c>
      <c r="K543" s="144">
        <v>3190</v>
      </c>
      <c r="L543" s="144">
        <v>3100</v>
      </c>
      <c r="M543" s="819">
        <f>L543+L544</f>
        <v>23900</v>
      </c>
      <c r="N543"/>
    </row>
    <row r="544" spans="1:14" s="8" customFormat="1" ht="15" customHeight="1" x14ac:dyDescent="0.25">
      <c r="A544" s="823"/>
      <c r="B544" s="434"/>
      <c r="C544" s="434"/>
      <c r="D544" s="434"/>
      <c r="E544" s="434"/>
      <c r="F544" s="699"/>
      <c r="G544" s="890"/>
      <c r="H544" s="208"/>
      <c r="I544" s="891" t="s">
        <v>197</v>
      </c>
      <c r="J544" s="207">
        <v>1</v>
      </c>
      <c r="K544" s="144">
        <v>20890</v>
      </c>
      <c r="L544" s="144">
        <v>20800</v>
      </c>
      <c r="M544" s="819"/>
      <c r="N544"/>
    </row>
    <row r="545" spans="1:14" s="8" customFormat="1" ht="33" customHeight="1" x14ac:dyDescent="0.25">
      <c r="A545" s="900" t="s">
        <v>447</v>
      </c>
      <c r="B545" s="899"/>
      <c r="C545" s="899" t="s">
        <v>1810</v>
      </c>
      <c r="D545" s="899"/>
      <c r="E545" s="891" t="s">
        <v>448</v>
      </c>
      <c r="F545" s="908">
        <v>16000</v>
      </c>
      <c r="G545" s="912">
        <v>68407157</v>
      </c>
      <c r="H545" s="208"/>
      <c r="I545" s="891" t="s">
        <v>63</v>
      </c>
      <c r="J545" s="207">
        <v>1</v>
      </c>
      <c r="K545" s="144">
        <v>15800</v>
      </c>
      <c r="L545" s="144">
        <v>15800</v>
      </c>
      <c r="M545" s="822">
        <v>15800</v>
      </c>
      <c r="N545"/>
    </row>
    <row r="546" spans="1:14" s="8" customFormat="1" ht="39" customHeight="1" x14ac:dyDescent="0.25">
      <c r="A546" s="823" t="s">
        <v>1823</v>
      </c>
      <c r="B546" s="434"/>
      <c r="C546" s="434" t="s">
        <v>1824</v>
      </c>
      <c r="D546" s="434"/>
      <c r="E546" s="434" t="s">
        <v>448</v>
      </c>
      <c r="F546" s="699">
        <v>16000</v>
      </c>
      <c r="G546" s="890">
        <v>61386022</v>
      </c>
      <c r="H546" s="15"/>
      <c r="I546" s="434" t="s">
        <v>1825</v>
      </c>
      <c r="J546" s="554">
        <v>1</v>
      </c>
      <c r="K546" s="827">
        <v>11000</v>
      </c>
      <c r="L546" s="827">
        <v>11000</v>
      </c>
      <c r="M546" s="819">
        <v>11000</v>
      </c>
      <c r="N546"/>
    </row>
    <row r="547" spans="1:14" s="8" customFormat="1" ht="27" customHeight="1" x14ac:dyDescent="0.25">
      <c r="A547" s="823"/>
      <c r="B547" s="434"/>
      <c r="C547" s="434"/>
      <c r="D547" s="434"/>
      <c r="E547" s="434"/>
      <c r="F547" s="699"/>
      <c r="G547" s="890"/>
      <c r="H547" s="15"/>
      <c r="I547" s="434"/>
      <c r="J547" s="554"/>
      <c r="K547" s="827"/>
      <c r="L547" s="827"/>
      <c r="M547" s="819"/>
      <c r="N547"/>
    </row>
    <row r="548" spans="1:14" s="8" customFormat="1" ht="28.5" customHeight="1" x14ac:dyDescent="0.25">
      <c r="A548" s="916" t="s">
        <v>438</v>
      </c>
      <c r="B548" s="917"/>
      <c r="C548" s="917" t="s">
        <v>1811</v>
      </c>
      <c r="D548" s="917"/>
      <c r="E548" s="918" t="s">
        <v>324</v>
      </c>
      <c r="F548" s="919" t="s">
        <v>440</v>
      </c>
      <c r="G548" s="920">
        <v>48133035</v>
      </c>
      <c r="H548" s="921"/>
      <c r="I548" s="918" t="s">
        <v>1812</v>
      </c>
      <c r="J548" s="922">
        <v>1</v>
      </c>
      <c r="K548" s="256">
        <v>18000</v>
      </c>
      <c r="L548" s="256">
        <v>12200</v>
      </c>
      <c r="M548" s="923">
        <v>12200</v>
      </c>
      <c r="N548"/>
    </row>
    <row r="549" spans="1:14" s="8" customFormat="1" ht="30" customHeight="1" x14ac:dyDescent="0.25">
      <c r="A549" s="900" t="s">
        <v>1813</v>
      </c>
      <c r="B549" s="899"/>
      <c r="C549" s="899" t="s">
        <v>1814</v>
      </c>
      <c r="D549" s="899"/>
      <c r="E549" s="891" t="s">
        <v>1815</v>
      </c>
      <c r="F549" s="908" t="s">
        <v>1816</v>
      </c>
      <c r="G549" s="912" t="s">
        <v>1817</v>
      </c>
      <c r="H549" s="208"/>
      <c r="I549" s="891" t="s">
        <v>1818</v>
      </c>
      <c r="J549" s="207">
        <v>1</v>
      </c>
      <c r="K549" s="144">
        <v>9100</v>
      </c>
      <c r="L549" s="144">
        <v>9100</v>
      </c>
      <c r="M549" s="822">
        <v>9100</v>
      </c>
      <c r="N549"/>
    </row>
    <row r="550" spans="1:14" s="8" customFormat="1" ht="30" customHeight="1" x14ac:dyDescent="0.25">
      <c r="A550" s="900" t="s">
        <v>1826</v>
      </c>
      <c r="B550" s="899"/>
      <c r="C550" s="899" t="s">
        <v>1827</v>
      </c>
      <c r="D550" s="899"/>
      <c r="E550" s="891" t="s">
        <v>207</v>
      </c>
      <c r="F550" s="908" t="s">
        <v>1828</v>
      </c>
      <c r="G550" s="912">
        <v>61386901</v>
      </c>
      <c r="H550" s="208"/>
      <c r="I550" s="891" t="s">
        <v>1829</v>
      </c>
      <c r="J550" s="207">
        <v>1</v>
      </c>
      <c r="K550" s="144">
        <v>57000</v>
      </c>
      <c r="L550" s="144">
        <v>57000</v>
      </c>
      <c r="M550" s="822">
        <v>57000</v>
      </c>
      <c r="N550"/>
    </row>
    <row r="551" spans="1:14" s="8" customFormat="1" ht="30" customHeight="1" x14ac:dyDescent="0.25">
      <c r="A551" s="903" t="s">
        <v>1799</v>
      </c>
      <c r="B551" s="904"/>
      <c r="C551" s="904" t="s">
        <v>325</v>
      </c>
      <c r="D551" s="904"/>
      <c r="E551" s="434" t="s">
        <v>326</v>
      </c>
      <c r="F551" s="699" t="s">
        <v>1800</v>
      </c>
      <c r="G551" s="890">
        <v>70848572</v>
      </c>
      <c r="H551" s="208"/>
      <c r="I551" s="962" t="s">
        <v>1801</v>
      </c>
      <c r="J551" s="207">
        <v>1</v>
      </c>
      <c r="K551" s="144">
        <v>39900</v>
      </c>
      <c r="L551" s="144">
        <v>39900</v>
      </c>
      <c r="M551" s="819">
        <f>L551+L552+L553</f>
        <v>109100</v>
      </c>
      <c r="N551"/>
    </row>
    <row r="552" spans="1:14" s="8" customFormat="1" ht="30" customHeight="1" x14ac:dyDescent="0.25">
      <c r="A552" s="903"/>
      <c r="B552" s="904"/>
      <c r="C552" s="904"/>
      <c r="D552" s="904"/>
      <c r="E552" s="434"/>
      <c r="F552" s="699"/>
      <c r="G552" s="890"/>
      <c r="H552" s="15"/>
      <c r="I552" s="962" t="s">
        <v>1802</v>
      </c>
      <c r="J552" s="207">
        <v>2</v>
      </c>
      <c r="K552" s="144">
        <v>30000</v>
      </c>
      <c r="L552" s="144">
        <v>30000</v>
      </c>
      <c r="M552" s="819"/>
      <c r="N552"/>
    </row>
    <row r="553" spans="1:14" s="8" customFormat="1" ht="30" customHeight="1" x14ac:dyDescent="0.25">
      <c r="A553" s="903"/>
      <c r="B553" s="904"/>
      <c r="C553" s="904"/>
      <c r="D553" s="904"/>
      <c r="E553" s="434"/>
      <c r="F553" s="699"/>
      <c r="G553" s="890"/>
      <c r="H553" s="211"/>
      <c r="I553" s="962" t="s">
        <v>1803</v>
      </c>
      <c r="J553" s="207">
        <v>2</v>
      </c>
      <c r="K553" s="144">
        <v>39200</v>
      </c>
      <c r="L553" s="144">
        <v>39200</v>
      </c>
      <c r="M553" s="819"/>
      <c r="N553"/>
    </row>
    <row r="554" spans="1:14" s="8" customFormat="1" ht="30" customHeight="1" x14ac:dyDescent="0.25">
      <c r="A554" s="900" t="s">
        <v>1830</v>
      </c>
      <c r="B554" s="899"/>
      <c r="C554" s="899" t="s">
        <v>449</v>
      </c>
      <c r="D554" s="899"/>
      <c r="E554" s="899" t="s">
        <v>1831</v>
      </c>
      <c r="F554" s="907">
        <v>18081</v>
      </c>
      <c r="G554" s="911">
        <v>63830795</v>
      </c>
      <c r="H554" s="211"/>
      <c r="I554" s="891" t="s">
        <v>197</v>
      </c>
      <c r="J554" s="207">
        <v>1</v>
      </c>
      <c r="K554" s="144">
        <v>20890</v>
      </c>
      <c r="L554" s="144">
        <v>20800</v>
      </c>
      <c r="M554" s="819">
        <f>L554+L555</f>
        <v>34100</v>
      </c>
      <c r="N554"/>
    </row>
    <row r="555" spans="1:14" s="8" customFormat="1" ht="30" customHeight="1" x14ac:dyDescent="0.25">
      <c r="A555" s="900"/>
      <c r="B555" s="899"/>
      <c r="C555" s="899"/>
      <c r="D555" s="899"/>
      <c r="E555" s="899"/>
      <c r="F555" s="907"/>
      <c r="G555" s="911"/>
      <c r="H555" s="211"/>
      <c r="I555" s="891" t="s">
        <v>450</v>
      </c>
      <c r="J555" s="207">
        <v>2</v>
      </c>
      <c r="K555" s="144">
        <v>6655</v>
      </c>
      <c r="L555" s="144">
        <v>13300</v>
      </c>
      <c r="M555" s="819"/>
      <c r="N555"/>
    </row>
    <row r="556" spans="1:14" s="8" customFormat="1" ht="30" customHeight="1" x14ac:dyDescent="0.25">
      <c r="A556" s="900" t="s">
        <v>1832</v>
      </c>
      <c r="B556" s="899"/>
      <c r="C556" s="899" t="s">
        <v>1833</v>
      </c>
      <c r="D556" s="899"/>
      <c r="E556" s="899" t="s">
        <v>321</v>
      </c>
      <c r="F556" s="907" t="s">
        <v>289</v>
      </c>
      <c r="G556" s="911">
        <v>48132900</v>
      </c>
      <c r="H556" s="211"/>
      <c r="I556" s="891" t="s">
        <v>1834</v>
      </c>
      <c r="J556" s="207">
        <v>1</v>
      </c>
      <c r="K556" s="59">
        <v>10000</v>
      </c>
      <c r="L556" s="144">
        <v>10000</v>
      </c>
      <c r="M556" s="819">
        <f>L556+L557+L558</f>
        <v>22800</v>
      </c>
      <c r="N556"/>
    </row>
    <row r="557" spans="1:14" s="8" customFormat="1" ht="30" customHeight="1" x14ac:dyDescent="0.25">
      <c r="A557" s="900"/>
      <c r="B557" s="899"/>
      <c r="C557" s="899"/>
      <c r="D557" s="899"/>
      <c r="E557" s="899"/>
      <c r="F557" s="907"/>
      <c r="G557" s="911"/>
      <c r="H557" s="211"/>
      <c r="I557" s="891" t="s">
        <v>1835</v>
      </c>
      <c r="J557" s="207">
        <v>1</v>
      </c>
      <c r="K557" s="59">
        <v>5400</v>
      </c>
      <c r="L557" s="144">
        <v>5400</v>
      </c>
      <c r="M557" s="819"/>
      <c r="N557"/>
    </row>
    <row r="558" spans="1:14" s="8" customFormat="1" ht="30" customHeight="1" x14ac:dyDescent="0.25">
      <c r="A558" s="900"/>
      <c r="B558" s="899"/>
      <c r="C558" s="899"/>
      <c r="D558" s="899"/>
      <c r="E558" s="899"/>
      <c r="F558" s="907"/>
      <c r="G558" s="911"/>
      <c r="H558" s="211"/>
      <c r="I558" s="891" t="s">
        <v>1836</v>
      </c>
      <c r="J558" s="207">
        <v>1</v>
      </c>
      <c r="K558" s="59">
        <v>7400</v>
      </c>
      <c r="L558" s="144">
        <v>7400</v>
      </c>
      <c r="M558" s="819"/>
      <c r="N558"/>
    </row>
    <row r="559" spans="1:14" s="8" customFormat="1" ht="30" customHeight="1" x14ac:dyDescent="0.25">
      <c r="A559" s="900" t="s">
        <v>1837</v>
      </c>
      <c r="B559" s="899"/>
      <c r="C559" s="899" t="s">
        <v>1838</v>
      </c>
      <c r="D559" s="899"/>
      <c r="E559" s="899" t="s">
        <v>1839</v>
      </c>
      <c r="F559" s="907" t="s">
        <v>1840</v>
      </c>
      <c r="G559" s="911">
        <v>70845905</v>
      </c>
      <c r="H559" s="211"/>
      <c r="I559" s="891" t="s">
        <v>973</v>
      </c>
      <c r="J559" s="207">
        <v>1</v>
      </c>
      <c r="K559" s="144">
        <v>8890</v>
      </c>
      <c r="L559" s="144">
        <v>8800</v>
      </c>
      <c r="M559" s="819">
        <f>L559+L560</f>
        <v>12700</v>
      </c>
      <c r="N559"/>
    </row>
    <row r="560" spans="1:14" s="8" customFormat="1" ht="30" customHeight="1" x14ac:dyDescent="0.25">
      <c r="A560" s="900"/>
      <c r="B560" s="899"/>
      <c r="C560" s="899"/>
      <c r="D560" s="899"/>
      <c r="E560" s="899"/>
      <c r="F560" s="907"/>
      <c r="G560" s="911"/>
      <c r="H560" s="211"/>
      <c r="I560" s="891" t="s">
        <v>1841</v>
      </c>
      <c r="J560" s="207">
        <v>1</v>
      </c>
      <c r="K560" s="144">
        <v>3990</v>
      </c>
      <c r="L560" s="144">
        <v>3900</v>
      </c>
      <c r="M560" s="819"/>
      <c r="N560"/>
    </row>
    <row r="561" spans="1:14" s="8" customFormat="1" ht="30" customHeight="1" x14ac:dyDescent="0.25">
      <c r="A561" s="900" t="s">
        <v>1842</v>
      </c>
      <c r="B561" s="899"/>
      <c r="C561" s="899" t="s">
        <v>1843</v>
      </c>
      <c r="D561" s="899"/>
      <c r="E561" s="891" t="s">
        <v>443</v>
      </c>
      <c r="F561" s="908" t="s">
        <v>1844</v>
      </c>
      <c r="G561" s="912">
        <v>63831589</v>
      </c>
      <c r="H561" s="211"/>
      <c r="I561" s="891" t="s">
        <v>1845</v>
      </c>
      <c r="J561" s="207">
        <v>1</v>
      </c>
      <c r="K561" s="144">
        <v>7200</v>
      </c>
      <c r="L561" s="144">
        <v>7200</v>
      </c>
      <c r="M561" s="822">
        <v>7200</v>
      </c>
      <c r="N561"/>
    </row>
    <row r="562" spans="1:14" s="8" customFormat="1" ht="30" customHeight="1" x14ac:dyDescent="0.25">
      <c r="A562" s="900" t="s">
        <v>444</v>
      </c>
      <c r="B562" s="899"/>
      <c r="C562" s="899" t="s">
        <v>1846</v>
      </c>
      <c r="D562" s="899"/>
      <c r="E562" s="899" t="s">
        <v>1831</v>
      </c>
      <c r="F562" s="907" t="s">
        <v>446</v>
      </c>
      <c r="G562" s="911">
        <v>70102520</v>
      </c>
      <c r="H562" s="211"/>
      <c r="I562" s="891" t="s">
        <v>1353</v>
      </c>
      <c r="J562" s="207">
        <v>1</v>
      </c>
      <c r="K562" s="144">
        <v>8100</v>
      </c>
      <c r="L562" s="144">
        <v>8100</v>
      </c>
      <c r="M562" s="819">
        <f>L562+L563</f>
        <v>45100</v>
      </c>
      <c r="N562"/>
    </row>
    <row r="563" spans="1:14" s="8" customFormat="1" ht="30" customHeight="1" x14ac:dyDescent="0.25">
      <c r="A563" s="900"/>
      <c r="B563" s="899"/>
      <c r="C563" s="899"/>
      <c r="D563" s="899"/>
      <c r="E563" s="899"/>
      <c r="F563" s="907"/>
      <c r="G563" s="911"/>
      <c r="H563" s="211"/>
      <c r="I563" s="891" t="s">
        <v>1847</v>
      </c>
      <c r="J563" s="207">
        <v>1</v>
      </c>
      <c r="K563" s="144">
        <v>37000</v>
      </c>
      <c r="L563" s="144">
        <v>37000</v>
      </c>
      <c r="M563" s="819"/>
      <c r="N563"/>
    </row>
    <row r="564" spans="1:14" s="8" customFormat="1" ht="30" customHeight="1" x14ac:dyDescent="0.25">
      <c r="A564" s="823" t="s">
        <v>1848</v>
      </c>
      <c r="B564" s="434"/>
      <c r="C564" s="772" t="s">
        <v>1849</v>
      </c>
      <c r="D564" s="773"/>
      <c r="E564" s="764" t="s">
        <v>207</v>
      </c>
      <c r="F564" s="791" t="s">
        <v>451</v>
      </c>
      <c r="G564" s="913">
        <v>44851987</v>
      </c>
      <c r="H564" s="211"/>
      <c r="I564" s="208" t="s">
        <v>1850</v>
      </c>
      <c r="J564" s="207">
        <v>1</v>
      </c>
      <c r="K564" s="144">
        <v>25500</v>
      </c>
      <c r="L564" s="144">
        <v>25500</v>
      </c>
      <c r="M564" s="819">
        <f>L564+L565</f>
        <v>37400</v>
      </c>
      <c r="N564"/>
    </row>
    <row r="565" spans="1:14" ht="30" x14ac:dyDescent="0.25">
      <c r="A565" s="823"/>
      <c r="B565" s="434"/>
      <c r="C565" s="383"/>
      <c r="D565" s="384"/>
      <c r="E565" s="765"/>
      <c r="F565" s="793"/>
      <c r="G565" s="914"/>
      <c r="H565" s="211"/>
      <c r="I565" s="208" t="s">
        <v>1851</v>
      </c>
      <c r="J565" s="207">
        <v>1</v>
      </c>
      <c r="K565" s="144">
        <v>12990</v>
      </c>
      <c r="L565" s="144">
        <v>11900</v>
      </c>
      <c r="M565" s="819"/>
    </row>
    <row r="566" spans="1:14" x14ac:dyDescent="0.25">
      <c r="A566" s="901" t="s">
        <v>291</v>
      </c>
      <c r="B566" s="902"/>
      <c r="C566" s="902" t="s">
        <v>292</v>
      </c>
      <c r="D566" s="902"/>
      <c r="E566" s="891" t="s">
        <v>448</v>
      </c>
      <c r="F566" s="908" t="s">
        <v>293</v>
      </c>
      <c r="G566" s="912">
        <v>70920753</v>
      </c>
      <c r="H566" s="211"/>
      <c r="I566" s="891" t="s">
        <v>197</v>
      </c>
      <c r="J566" s="207">
        <v>1</v>
      </c>
      <c r="K566" s="144">
        <v>20890</v>
      </c>
      <c r="L566" s="144">
        <v>20800</v>
      </c>
      <c r="M566" s="822">
        <v>20800</v>
      </c>
    </row>
    <row r="567" spans="1:14" ht="26.25" customHeight="1" x14ac:dyDescent="0.25">
      <c r="A567" s="823" t="s">
        <v>1852</v>
      </c>
      <c r="B567" s="434"/>
      <c r="C567" s="434" t="s">
        <v>1853</v>
      </c>
      <c r="D567" s="434"/>
      <c r="E567" s="208" t="s">
        <v>445</v>
      </c>
      <c r="F567" s="219" t="s">
        <v>1854</v>
      </c>
      <c r="G567" s="33">
        <v>61387479</v>
      </c>
      <c r="H567" s="211"/>
      <c r="I567" s="891" t="s">
        <v>197</v>
      </c>
      <c r="J567" s="207">
        <v>1</v>
      </c>
      <c r="K567" s="144">
        <v>20600</v>
      </c>
      <c r="L567" s="144">
        <v>20000</v>
      </c>
      <c r="M567" s="822">
        <v>20000</v>
      </c>
    </row>
    <row r="568" spans="1:14" s="25" customFormat="1" ht="42" customHeight="1" thickBot="1" x14ac:dyDescent="0.3">
      <c r="A568" s="828" t="s">
        <v>287</v>
      </c>
      <c r="B568" s="829"/>
      <c r="C568" s="829" t="s">
        <v>288</v>
      </c>
      <c r="D568" s="829"/>
      <c r="E568" s="905" t="s">
        <v>324</v>
      </c>
      <c r="F568" s="909">
        <v>19800</v>
      </c>
      <c r="G568" s="915" t="s">
        <v>1855</v>
      </c>
      <c r="H568" s="893"/>
      <c r="I568" s="905" t="s">
        <v>1856</v>
      </c>
      <c r="J568" s="894">
        <v>1</v>
      </c>
      <c r="K568" s="926">
        <v>25500</v>
      </c>
      <c r="L568" s="926">
        <v>25500</v>
      </c>
      <c r="M568" s="895">
        <v>25500</v>
      </c>
      <c r="N568" s="2"/>
    </row>
    <row r="569" spans="1:14" s="25" customFormat="1" ht="57" customHeight="1" x14ac:dyDescent="0.25">
      <c r="A569" s="871"/>
      <c r="B569" s="871"/>
      <c r="C569" s="963"/>
      <c r="D569" s="963"/>
      <c r="E569" s="872"/>
      <c r="F569" s="872"/>
      <c r="G569" s="872"/>
      <c r="H569" s="872"/>
      <c r="I569" s="963"/>
      <c r="J569" s="872"/>
      <c r="K569" s="873"/>
      <c r="L569" s="874" t="s">
        <v>482</v>
      </c>
      <c r="M569" s="875">
        <f>SUM(M510:M568)</f>
        <v>858100</v>
      </c>
      <c r="N569" s="2"/>
    </row>
    <row r="570" spans="1:14" ht="32.25" customHeight="1" x14ac:dyDescent="0.25">
      <c r="H570" s="61" t="s">
        <v>183</v>
      </c>
    </row>
    <row r="571" spans="1:14" ht="30" customHeight="1" thickBot="1" x14ac:dyDescent="0.3">
      <c r="H571" s="27" t="s">
        <v>220</v>
      </c>
    </row>
    <row r="572" spans="1:14" ht="81.75" customHeight="1" x14ac:dyDescent="0.25">
      <c r="A572" s="877" t="s">
        <v>1866</v>
      </c>
      <c r="B572" s="878"/>
      <c r="C572" s="983" t="s">
        <v>179</v>
      </c>
      <c r="D572" s="983"/>
      <c r="E572" s="879" t="s">
        <v>1867</v>
      </c>
      <c r="F572" s="880" t="s">
        <v>181</v>
      </c>
      <c r="G572" s="881" t="s">
        <v>182</v>
      </c>
      <c r="H572" s="882"/>
      <c r="I572" s="960" t="s">
        <v>186</v>
      </c>
      <c r="J572" s="883" t="s">
        <v>483</v>
      </c>
      <c r="K572" s="884" t="s">
        <v>1863</v>
      </c>
      <c r="L572" s="884" t="s">
        <v>2138</v>
      </c>
      <c r="M572" s="885" t="s">
        <v>490</v>
      </c>
    </row>
    <row r="573" spans="1:14" ht="22.5" customHeight="1" x14ac:dyDescent="0.25">
      <c r="A573" s="409" t="s">
        <v>1350</v>
      </c>
      <c r="B573" s="405"/>
      <c r="C573" s="405" t="s">
        <v>235</v>
      </c>
      <c r="D573" s="405"/>
      <c r="E573" s="768" t="s">
        <v>234</v>
      </c>
      <c r="F573" s="817" t="s">
        <v>1351</v>
      </c>
      <c r="G573" s="410">
        <v>46745751</v>
      </c>
      <c r="H573" s="7"/>
      <c r="I573" s="201" t="s">
        <v>1352</v>
      </c>
      <c r="J573" s="7">
        <v>1</v>
      </c>
      <c r="K573" s="144">
        <v>3000</v>
      </c>
      <c r="L573" s="144">
        <v>3000</v>
      </c>
      <c r="M573" s="819">
        <v>11000</v>
      </c>
    </row>
    <row r="574" spans="1:14" ht="24" customHeight="1" x14ac:dyDescent="0.25">
      <c r="A574" s="409"/>
      <c r="B574" s="405"/>
      <c r="C574" s="405"/>
      <c r="D574" s="405"/>
      <c r="E574" s="532"/>
      <c r="F574" s="817"/>
      <c r="G574" s="410"/>
      <c r="H574" s="7"/>
      <c r="I574" s="201" t="s">
        <v>1353</v>
      </c>
      <c r="J574" s="7">
        <v>1</v>
      </c>
      <c r="K574" s="144">
        <v>8000</v>
      </c>
      <c r="L574" s="144">
        <v>8000</v>
      </c>
      <c r="M574" s="819"/>
    </row>
    <row r="575" spans="1:14" ht="38.25" customHeight="1" x14ac:dyDescent="0.25">
      <c r="A575" s="409" t="s">
        <v>1354</v>
      </c>
      <c r="B575" s="405"/>
      <c r="C575" s="405" t="s">
        <v>1355</v>
      </c>
      <c r="D575" s="405"/>
      <c r="E575" s="405" t="s">
        <v>247</v>
      </c>
      <c r="F575" s="817" t="s">
        <v>1357</v>
      </c>
      <c r="G575" s="410">
        <v>46750045</v>
      </c>
      <c r="H575" s="207"/>
      <c r="I575" s="201" t="s">
        <v>189</v>
      </c>
      <c r="J575" s="7">
        <v>1</v>
      </c>
      <c r="K575" s="144">
        <v>14500</v>
      </c>
      <c r="L575" s="144">
        <v>14500</v>
      </c>
      <c r="M575" s="819">
        <f>L575+L576</f>
        <v>18000</v>
      </c>
    </row>
    <row r="576" spans="1:14" ht="41.25" customHeight="1" x14ac:dyDescent="0.25">
      <c r="A576" s="409"/>
      <c r="B576" s="405"/>
      <c r="C576" s="405"/>
      <c r="D576" s="405"/>
      <c r="E576" s="405"/>
      <c r="F576" s="817"/>
      <c r="G576" s="410"/>
      <c r="H576" s="207"/>
      <c r="I576" s="201" t="s">
        <v>1356</v>
      </c>
      <c r="J576" s="7">
        <v>1</v>
      </c>
      <c r="K576" s="144">
        <v>3500</v>
      </c>
      <c r="L576" s="144">
        <v>3500</v>
      </c>
      <c r="M576" s="819"/>
    </row>
    <row r="577" spans="1:13" ht="15" customHeight="1" x14ac:dyDescent="0.25">
      <c r="A577" s="409" t="s">
        <v>228</v>
      </c>
      <c r="B577" s="405"/>
      <c r="C577" s="405" t="s">
        <v>229</v>
      </c>
      <c r="D577" s="405"/>
      <c r="E577" s="405" t="s">
        <v>1360</v>
      </c>
      <c r="F577" s="817" t="s">
        <v>231</v>
      </c>
      <c r="G577" s="410">
        <v>46748059</v>
      </c>
      <c r="H577" s="207"/>
      <c r="I577" s="201" t="s">
        <v>47</v>
      </c>
      <c r="J577" s="7">
        <v>1</v>
      </c>
      <c r="K577" s="144">
        <v>12000</v>
      </c>
      <c r="L577" s="144">
        <v>12000</v>
      </c>
      <c r="M577" s="819">
        <v>16800</v>
      </c>
    </row>
    <row r="578" spans="1:13" ht="27" customHeight="1" x14ac:dyDescent="0.25">
      <c r="A578" s="409"/>
      <c r="B578" s="405"/>
      <c r="C578" s="405"/>
      <c r="D578" s="405"/>
      <c r="E578" s="405"/>
      <c r="F578" s="817"/>
      <c r="G578" s="410"/>
      <c r="H578" s="207"/>
      <c r="I578" s="201" t="s">
        <v>1359</v>
      </c>
      <c r="J578" s="7">
        <v>1</v>
      </c>
      <c r="K578" s="144">
        <v>4800</v>
      </c>
      <c r="L578" s="144">
        <v>4800</v>
      </c>
      <c r="M578" s="819"/>
    </row>
    <row r="579" spans="1:13" ht="61.5" customHeight="1" x14ac:dyDescent="0.25">
      <c r="A579" s="409" t="s">
        <v>1361</v>
      </c>
      <c r="B579" s="405"/>
      <c r="C579" s="405" t="s">
        <v>1362</v>
      </c>
      <c r="D579" s="405"/>
      <c r="E579" s="201" t="s">
        <v>247</v>
      </c>
      <c r="F579" s="821">
        <v>47001</v>
      </c>
      <c r="G579" s="212">
        <v>70982228</v>
      </c>
      <c r="H579" s="207"/>
      <c r="I579" s="201" t="s">
        <v>1363</v>
      </c>
      <c r="J579" s="7">
        <v>1</v>
      </c>
      <c r="K579" s="144">
        <v>12300</v>
      </c>
      <c r="L579" s="144">
        <v>12300</v>
      </c>
      <c r="M579" s="822">
        <v>12300</v>
      </c>
    </row>
    <row r="580" spans="1:13" ht="45" customHeight="1" x14ac:dyDescent="0.25">
      <c r="A580" s="409" t="s">
        <v>1364</v>
      </c>
      <c r="B580" s="405"/>
      <c r="C580" s="405" t="s">
        <v>1365</v>
      </c>
      <c r="D580" s="405"/>
      <c r="E580" s="201" t="s">
        <v>219</v>
      </c>
      <c r="F580" s="821" t="s">
        <v>1366</v>
      </c>
      <c r="G580" s="212">
        <v>72742666</v>
      </c>
      <c r="H580" s="207"/>
      <c r="I580" s="218" t="s">
        <v>197</v>
      </c>
      <c r="J580" s="7">
        <v>1</v>
      </c>
      <c r="K580" s="144">
        <v>20800</v>
      </c>
      <c r="L580" s="144">
        <v>20800</v>
      </c>
      <c r="M580" s="822">
        <v>20800</v>
      </c>
    </row>
    <row r="581" spans="1:13" ht="19.5" customHeight="1" x14ac:dyDescent="0.25">
      <c r="A581" s="409" t="s">
        <v>1367</v>
      </c>
      <c r="B581" s="405"/>
      <c r="C581" s="766" t="s">
        <v>1368</v>
      </c>
      <c r="D581" s="767"/>
      <c r="E581" s="768" t="s">
        <v>1369</v>
      </c>
      <c r="F581" s="788" t="s">
        <v>1370</v>
      </c>
      <c r="G581" s="934">
        <v>68974639</v>
      </c>
      <c r="H581" s="7"/>
      <c r="I581" s="201" t="s">
        <v>197</v>
      </c>
      <c r="J581" s="7">
        <v>1</v>
      </c>
      <c r="K581" s="144">
        <v>20800</v>
      </c>
      <c r="L581" s="144">
        <v>20800</v>
      </c>
      <c r="M581" s="819">
        <f>L581+L582</f>
        <v>29600</v>
      </c>
    </row>
    <row r="582" spans="1:13" ht="28.5" customHeight="1" x14ac:dyDescent="0.25">
      <c r="A582" s="409"/>
      <c r="B582" s="405"/>
      <c r="C582" s="489"/>
      <c r="D582" s="490"/>
      <c r="E582" s="532"/>
      <c r="F582" s="790"/>
      <c r="G582" s="935"/>
      <c r="H582" s="7"/>
      <c r="I582" s="201" t="s">
        <v>1371</v>
      </c>
      <c r="J582" s="7">
        <v>1</v>
      </c>
      <c r="K582" s="144">
        <v>8800</v>
      </c>
      <c r="L582" s="144">
        <v>8800</v>
      </c>
      <c r="M582" s="819"/>
    </row>
    <row r="583" spans="1:13" ht="25.5" customHeight="1" x14ac:dyDescent="0.25">
      <c r="A583" s="409" t="s">
        <v>1358</v>
      </c>
      <c r="B583" s="405"/>
      <c r="C583" s="405" t="s">
        <v>246</v>
      </c>
      <c r="D583" s="405"/>
      <c r="E583" s="201" t="s">
        <v>247</v>
      </c>
      <c r="F583" s="821" t="s">
        <v>248</v>
      </c>
      <c r="G583" s="212">
        <v>70982201</v>
      </c>
      <c r="H583" s="62"/>
      <c r="I583" s="201" t="s">
        <v>210</v>
      </c>
      <c r="J583" s="7">
        <v>4</v>
      </c>
      <c r="K583" s="144">
        <v>4000</v>
      </c>
      <c r="L583" s="144">
        <v>16000</v>
      </c>
      <c r="M583" s="822">
        <v>16000</v>
      </c>
    </row>
    <row r="584" spans="1:13" ht="28.5" customHeight="1" x14ac:dyDescent="0.25">
      <c r="A584" s="409" t="s">
        <v>239</v>
      </c>
      <c r="B584" s="405"/>
      <c r="C584" s="405" t="s">
        <v>240</v>
      </c>
      <c r="D584" s="405"/>
      <c r="E584" s="201" t="s">
        <v>233</v>
      </c>
      <c r="F584" s="821">
        <v>46602</v>
      </c>
      <c r="G584" s="212">
        <v>72048166</v>
      </c>
      <c r="H584" s="7"/>
      <c r="I584" s="208" t="s">
        <v>197</v>
      </c>
      <c r="J584" s="7">
        <v>1</v>
      </c>
      <c r="K584" s="144">
        <v>20800</v>
      </c>
      <c r="L584" s="144">
        <v>20800</v>
      </c>
      <c r="M584" s="822">
        <v>20800</v>
      </c>
    </row>
    <row r="585" spans="1:13" ht="41.25" customHeight="1" x14ac:dyDescent="0.25">
      <c r="A585" s="409" t="s">
        <v>1372</v>
      </c>
      <c r="B585" s="405"/>
      <c r="C585" s="405" t="s">
        <v>232</v>
      </c>
      <c r="D585" s="405"/>
      <c r="E585" s="201" t="s">
        <v>227</v>
      </c>
      <c r="F585" s="821" t="s">
        <v>231</v>
      </c>
      <c r="G585" s="212">
        <v>70972826</v>
      </c>
      <c r="H585" s="207"/>
      <c r="I585" s="201" t="s">
        <v>1373</v>
      </c>
      <c r="J585" s="62">
        <v>1</v>
      </c>
      <c r="K585" s="59">
        <v>28000</v>
      </c>
      <c r="L585" s="59">
        <v>28000</v>
      </c>
      <c r="M585" s="927">
        <v>28000</v>
      </c>
    </row>
    <row r="586" spans="1:13" ht="25.5" customHeight="1" x14ac:dyDescent="0.25">
      <c r="A586" s="929" t="s">
        <v>236</v>
      </c>
      <c r="B586" s="930"/>
      <c r="C586" s="930" t="s">
        <v>237</v>
      </c>
      <c r="D586" s="930"/>
      <c r="E586" s="931" t="s">
        <v>238</v>
      </c>
      <c r="F586" s="939" t="s">
        <v>1374</v>
      </c>
      <c r="G586" s="936">
        <v>71186581</v>
      </c>
      <c r="H586" s="207"/>
      <c r="I586" s="964" t="s">
        <v>1375</v>
      </c>
      <c r="J586" s="7">
        <v>1</v>
      </c>
      <c r="K586" s="942">
        <v>10800</v>
      </c>
      <c r="L586" s="942">
        <v>10800</v>
      </c>
      <c r="M586" s="819">
        <f>L586+L587+L588</f>
        <v>22300</v>
      </c>
    </row>
    <row r="587" spans="1:13" ht="33.75" customHeight="1" x14ac:dyDescent="0.25">
      <c r="A587" s="929"/>
      <c r="B587" s="930"/>
      <c r="C587" s="930"/>
      <c r="D587" s="930"/>
      <c r="E587" s="932"/>
      <c r="F587" s="940"/>
      <c r="G587" s="937"/>
      <c r="H587" s="207"/>
      <c r="I587" s="964" t="s">
        <v>1376</v>
      </c>
      <c r="J587" s="7">
        <v>1</v>
      </c>
      <c r="K587" s="942">
        <v>4100</v>
      </c>
      <c r="L587" s="942">
        <v>4100</v>
      </c>
      <c r="M587" s="819"/>
    </row>
    <row r="588" spans="1:13" ht="25.5" customHeight="1" x14ac:dyDescent="0.25">
      <c r="A588" s="929"/>
      <c r="B588" s="930"/>
      <c r="C588" s="930"/>
      <c r="D588" s="930"/>
      <c r="E588" s="933"/>
      <c r="F588" s="941"/>
      <c r="G588" s="938"/>
      <c r="H588" s="207"/>
      <c r="I588" s="964" t="s">
        <v>1377</v>
      </c>
      <c r="J588" s="7">
        <v>1</v>
      </c>
      <c r="K588" s="942">
        <v>7400</v>
      </c>
      <c r="L588" s="942">
        <v>7400</v>
      </c>
      <c r="M588" s="819"/>
    </row>
    <row r="589" spans="1:13" ht="25.5" customHeight="1" x14ac:dyDescent="0.25">
      <c r="A589" s="409" t="s">
        <v>221</v>
      </c>
      <c r="B589" s="405"/>
      <c r="C589" s="405" t="s">
        <v>222</v>
      </c>
      <c r="D589" s="405"/>
      <c r="E589" s="405" t="s">
        <v>223</v>
      </c>
      <c r="F589" s="788" t="s">
        <v>224</v>
      </c>
      <c r="G589" s="934">
        <v>60254238</v>
      </c>
      <c r="H589" s="7"/>
      <c r="I589" s="208" t="s">
        <v>197</v>
      </c>
      <c r="J589" s="7">
        <v>1</v>
      </c>
      <c r="K589" s="144">
        <v>20890</v>
      </c>
      <c r="L589" s="144">
        <v>20800</v>
      </c>
      <c r="M589" s="819">
        <f>L589+L590</f>
        <v>23900</v>
      </c>
    </row>
    <row r="590" spans="1:13" ht="42.75" customHeight="1" x14ac:dyDescent="0.25">
      <c r="A590" s="409"/>
      <c r="B590" s="405"/>
      <c r="C590" s="405"/>
      <c r="D590" s="405"/>
      <c r="E590" s="405"/>
      <c r="F590" s="790"/>
      <c r="G590" s="935"/>
      <c r="H590" s="7"/>
      <c r="I590" s="201" t="s">
        <v>659</v>
      </c>
      <c r="J590" s="7">
        <v>1</v>
      </c>
      <c r="K590" s="144">
        <v>3100</v>
      </c>
      <c r="L590" s="144">
        <v>3100</v>
      </c>
      <c r="M590" s="819"/>
    </row>
    <row r="591" spans="1:13" ht="29.25" customHeight="1" x14ac:dyDescent="0.25">
      <c r="A591" s="409" t="s">
        <v>244</v>
      </c>
      <c r="B591" s="405"/>
      <c r="C591" s="405" t="s">
        <v>1378</v>
      </c>
      <c r="D591" s="405"/>
      <c r="E591" s="201" t="s">
        <v>245</v>
      </c>
      <c r="F591" s="821">
        <v>47017</v>
      </c>
      <c r="G591" s="212">
        <v>72744481</v>
      </c>
      <c r="H591" s="207"/>
      <c r="I591" s="201" t="s">
        <v>1379</v>
      </c>
      <c r="J591" s="7">
        <v>1</v>
      </c>
      <c r="K591" s="144">
        <v>3500</v>
      </c>
      <c r="L591" s="144">
        <v>3500</v>
      </c>
      <c r="M591" s="822">
        <v>3500</v>
      </c>
    </row>
    <row r="592" spans="1:13" ht="19.5" customHeight="1" x14ac:dyDescent="0.25">
      <c r="A592" s="409" t="s">
        <v>1387</v>
      </c>
      <c r="B592" s="405"/>
      <c r="C592" s="405" t="s">
        <v>1388</v>
      </c>
      <c r="D592" s="405"/>
      <c r="E592" s="405"/>
      <c r="F592" s="817"/>
      <c r="G592" s="410"/>
      <c r="H592" s="207"/>
      <c r="I592" s="201" t="s">
        <v>1389</v>
      </c>
      <c r="J592" s="7">
        <v>3</v>
      </c>
      <c r="K592" s="144">
        <v>12000</v>
      </c>
      <c r="L592" s="144">
        <f>J592*K592</f>
        <v>36000</v>
      </c>
      <c r="M592" s="819">
        <f>L592+L593+L594</f>
        <v>47500</v>
      </c>
    </row>
    <row r="593" spans="1:13" ht="15" customHeight="1" x14ac:dyDescent="0.25">
      <c r="A593" s="409"/>
      <c r="B593" s="405"/>
      <c r="C593" s="405"/>
      <c r="D593" s="405"/>
      <c r="E593" s="405"/>
      <c r="F593" s="817"/>
      <c r="G593" s="410"/>
      <c r="H593" s="207"/>
      <c r="I593" s="201" t="s">
        <v>1390</v>
      </c>
      <c r="J593" s="7">
        <v>1</v>
      </c>
      <c r="K593" s="144">
        <v>8500</v>
      </c>
      <c r="L593" s="144">
        <v>8500</v>
      </c>
      <c r="M593" s="819"/>
    </row>
    <row r="594" spans="1:13" ht="15.75" customHeight="1" x14ac:dyDescent="0.25">
      <c r="A594" s="409"/>
      <c r="B594" s="405"/>
      <c r="C594" s="405"/>
      <c r="D594" s="405"/>
      <c r="E594" s="405"/>
      <c r="F594" s="817"/>
      <c r="G594" s="410"/>
      <c r="H594" s="207"/>
      <c r="I594" s="201" t="s">
        <v>195</v>
      </c>
      <c r="J594" s="7">
        <v>1</v>
      </c>
      <c r="K594" s="144">
        <v>3000</v>
      </c>
      <c r="L594" s="144">
        <v>3000</v>
      </c>
      <c r="M594" s="819"/>
    </row>
    <row r="595" spans="1:13" ht="31.5" customHeight="1" x14ac:dyDescent="0.25">
      <c r="A595" s="409" t="s">
        <v>1380</v>
      </c>
      <c r="B595" s="405"/>
      <c r="C595" s="405" t="s">
        <v>1381</v>
      </c>
      <c r="D595" s="405"/>
      <c r="E595" s="434" t="s">
        <v>1382</v>
      </c>
      <c r="F595" s="699" t="s">
        <v>1383</v>
      </c>
      <c r="G595" s="560">
        <v>71294171</v>
      </c>
      <c r="H595" s="207"/>
      <c r="I595" s="201" t="s">
        <v>1384</v>
      </c>
      <c r="J595" s="7">
        <v>1</v>
      </c>
      <c r="K595" s="144">
        <v>5000</v>
      </c>
      <c r="L595" s="144">
        <v>5000</v>
      </c>
      <c r="M595" s="819">
        <f>L595+L596+L597</f>
        <v>18000</v>
      </c>
    </row>
    <row r="596" spans="1:13" ht="27" customHeight="1" x14ac:dyDescent="0.25">
      <c r="A596" s="409"/>
      <c r="B596" s="405"/>
      <c r="C596" s="405"/>
      <c r="D596" s="405"/>
      <c r="E596" s="434"/>
      <c r="F596" s="699"/>
      <c r="G596" s="560"/>
      <c r="H596" s="207"/>
      <c r="I596" s="201" t="s">
        <v>1385</v>
      </c>
      <c r="J596" s="7">
        <v>1</v>
      </c>
      <c r="K596" s="144">
        <v>4000</v>
      </c>
      <c r="L596" s="144">
        <v>4000</v>
      </c>
      <c r="M596" s="819"/>
    </row>
    <row r="597" spans="1:13" ht="26.25" customHeight="1" x14ac:dyDescent="0.25">
      <c r="A597" s="409"/>
      <c r="B597" s="405"/>
      <c r="C597" s="405"/>
      <c r="D597" s="405"/>
      <c r="E597" s="434"/>
      <c r="F597" s="699"/>
      <c r="G597" s="560"/>
      <c r="H597" s="7"/>
      <c r="I597" s="405" t="s">
        <v>1386</v>
      </c>
      <c r="J597" s="762">
        <v>1</v>
      </c>
      <c r="K597" s="827">
        <v>9000</v>
      </c>
      <c r="L597" s="827">
        <v>9000</v>
      </c>
      <c r="M597" s="819"/>
    </row>
    <row r="598" spans="1:13" ht="4.5" customHeight="1" x14ac:dyDescent="0.25">
      <c r="A598" s="409"/>
      <c r="B598" s="405"/>
      <c r="C598" s="405"/>
      <c r="D598" s="405"/>
      <c r="E598" s="434"/>
      <c r="F598" s="699"/>
      <c r="G598" s="560"/>
      <c r="H598" s="7"/>
      <c r="I598" s="405"/>
      <c r="J598" s="762"/>
      <c r="K598" s="827"/>
      <c r="L598" s="827"/>
      <c r="M598" s="819"/>
    </row>
    <row r="599" spans="1:13" ht="15" customHeight="1" x14ac:dyDescent="0.25">
      <c r="A599" s="403" t="s">
        <v>1391</v>
      </c>
      <c r="B599" s="404"/>
      <c r="C599" s="405" t="s">
        <v>1392</v>
      </c>
      <c r="D599" s="405"/>
      <c r="E599" s="768" t="s">
        <v>1393</v>
      </c>
      <c r="F599" s="788">
        <v>51233</v>
      </c>
      <c r="G599" s="934">
        <v>854760</v>
      </c>
      <c r="H599" s="7"/>
      <c r="I599" s="201" t="s">
        <v>1394</v>
      </c>
      <c r="J599" s="7">
        <v>1</v>
      </c>
      <c r="K599" s="144">
        <v>7248</v>
      </c>
      <c r="L599" s="144">
        <v>7200</v>
      </c>
      <c r="M599" s="819">
        <v>17200</v>
      </c>
    </row>
    <row r="600" spans="1:13" ht="30.75" customHeight="1" x14ac:dyDescent="0.25">
      <c r="A600" s="403"/>
      <c r="B600" s="404"/>
      <c r="C600" s="405"/>
      <c r="D600" s="405"/>
      <c r="E600" s="532"/>
      <c r="F600" s="790"/>
      <c r="G600" s="935"/>
      <c r="H600" s="7"/>
      <c r="I600" s="201" t="s">
        <v>1395</v>
      </c>
      <c r="J600" s="7">
        <v>1</v>
      </c>
      <c r="K600" s="144">
        <v>10000</v>
      </c>
      <c r="L600" s="144">
        <v>10000</v>
      </c>
      <c r="M600" s="819"/>
    </row>
    <row r="601" spans="1:13" ht="28.5" customHeight="1" x14ac:dyDescent="0.25">
      <c r="A601" s="409" t="s">
        <v>225</v>
      </c>
      <c r="B601" s="405"/>
      <c r="C601" s="405" t="s">
        <v>226</v>
      </c>
      <c r="D601" s="405"/>
      <c r="E601" s="405" t="s">
        <v>1396</v>
      </c>
      <c r="F601" s="817">
        <v>46001</v>
      </c>
      <c r="G601" s="410">
        <v>46749799</v>
      </c>
      <c r="H601" s="207"/>
      <c r="I601" s="201" t="s">
        <v>1397</v>
      </c>
      <c r="J601" s="7">
        <v>1</v>
      </c>
      <c r="K601" s="144">
        <v>4800</v>
      </c>
      <c r="L601" s="144">
        <v>4800</v>
      </c>
      <c r="M601" s="819">
        <f>L601+L602+L603</f>
        <v>21400</v>
      </c>
    </row>
    <row r="602" spans="1:13" ht="20.25" customHeight="1" x14ac:dyDescent="0.25">
      <c r="A602" s="409"/>
      <c r="B602" s="405"/>
      <c r="C602" s="405"/>
      <c r="D602" s="405"/>
      <c r="E602" s="405"/>
      <c r="F602" s="817"/>
      <c r="G602" s="410"/>
      <c r="H602" s="207"/>
      <c r="I602" s="201" t="s">
        <v>1398</v>
      </c>
      <c r="J602" s="7">
        <v>1</v>
      </c>
      <c r="K602" s="144">
        <v>8900</v>
      </c>
      <c r="L602" s="144">
        <v>8900</v>
      </c>
      <c r="M602" s="819"/>
    </row>
    <row r="603" spans="1:13" ht="36.75" customHeight="1" x14ac:dyDescent="0.25">
      <c r="A603" s="409"/>
      <c r="B603" s="405"/>
      <c r="C603" s="405"/>
      <c r="D603" s="405"/>
      <c r="E603" s="405"/>
      <c r="F603" s="817"/>
      <c r="G603" s="410"/>
      <c r="H603" s="62"/>
      <c r="I603" s="201" t="s">
        <v>1399</v>
      </c>
      <c r="J603" s="7">
        <v>1</v>
      </c>
      <c r="K603" s="144">
        <v>7700</v>
      </c>
      <c r="L603" s="144">
        <v>7700</v>
      </c>
      <c r="M603" s="819"/>
    </row>
    <row r="604" spans="1:13" ht="37.5" customHeight="1" x14ac:dyDescent="0.25">
      <c r="A604" s="409" t="s">
        <v>241</v>
      </c>
      <c r="B604" s="405"/>
      <c r="C604" s="405" t="s">
        <v>242</v>
      </c>
      <c r="D604" s="405"/>
      <c r="E604" s="201" t="s">
        <v>233</v>
      </c>
      <c r="F604" s="821">
        <v>46601</v>
      </c>
      <c r="G604" s="212">
        <v>72742950</v>
      </c>
      <c r="H604" s="7"/>
      <c r="I604" s="201" t="s">
        <v>1400</v>
      </c>
      <c r="J604" s="7">
        <v>1</v>
      </c>
      <c r="K604" s="144">
        <v>12400</v>
      </c>
      <c r="L604" s="144">
        <v>12400</v>
      </c>
      <c r="M604" s="822">
        <v>12400</v>
      </c>
    </row>
    <row r="605" spans="1:13" ht="42" customHeight="1" x14ac:dyDescent="0.25">
      <c r="A605" s="409" t="s">
        <v>1401</v>
      </c>
      <c r="B605" s="405"/>
      <c r="C605" s="405" t="s">
        <v>1402</v>
      </c>
      <c r="D605" s="405"/>
      <c r="E605" s="201" t="s">
        <v>1403</v>
      </c>
      <c r="F605" s="821" t="s">
        <v>1404</v>
      </c>
      <c r="G605" s="212">
        <v>70983003</v>
      </c>
      <c r="H605" s="7"/>
      <c r="I605" s="201" t="s">
        <v>1405</v>
      </c>
      <c r="J605" s="62">
        <v>1</v>
      </c>
      <c r="K605" s="59">
        <v>3980</v>
      </c>
      <c r="L605" s="59">
        <v>3900</v>
      </c>
      <c r="M605" s="927">
        <v>3900</v>
      </c>
    </row>
    <row r="606" spans="1:13" ht="45" customHeight="1" x14ac:dyDescent="0.25">
      <c r="A606" s="409" t="s">
        <v>1406</v>
      </c>
      <c r="B606" s="405"/>
      <c r="C606" s="405" t="s">
        <v>1407</v>
      </c>
      <c r="D606" s="405"/>
      <c r="E606" s="201" t="s">
        <v>219</v>
      </c>
      <c r="F606" s="821">
        <v>46001</v>
      </c>
      <c r="G606" s="222">
        <v>72742038</v>
      </c>
      <c r="H606" s="207"/>
      <c r="I606" s="201" t="s">
        <v>1408</v>
      </c>
      <c r="J606" s="7">
        <v>1</v>
      </c>
      <c r="K606" s="144">
        <v>37300</v>
      </c>
      <c r="L606" s="144">
        <v>37300</v>
      </c>
      <c r="M606" s="822">
        <v>37300</v>
      </c>
    </row>
    <row r="607" spans="1:13" ht="59.25" customHeight="1" x14ac:dyDescent="0.25">
      <c r="A607" s="409" t="s">
        <v>1409</v>
      </c>
      <c r="B607" s="405"/>
      <c r="C607" s="405" t="s">
        <v>1410</v>
      </c>
      <c r="D607" s="405"/>
      <c r="E607" s="201" t="s">
        <v>1411</v>
      </c>
      <c r="F607" s="821">
        <v>47124</v>
      </c>
      <c r="G607" s="212">
        <v>72742607</v>
      </c>
      <c r="H607" s="207"/>
      <c r="I607" s="201" t="s">
        <v>1412</v>
      </c>
      <c r="J607" s="7">
        <v>1</v>
      </c>
      <c r="K607" s="144">
        <v>4900</v>
      </c>
      <c r="L607" s="144">
        <v>4900</v>
      </c>
      <c r="M607" s="822">
        <v>4900</v>
      </c>
    </row>
    <row r="608" spans="1:13" ht="32.25" customHeight="1" x14ac:dyDescent="0.25">
      <c r="A608" s="823" t="s">
        <v>1413</v>
      </c>
      <c r="B608" s="434"/>
      <c r="C608" s="434" t="s">
        <v>1414</v>
      </c>
      <c r="D608" s="434"/>
      <c r="E608" s="434" t="s">
        <v>230</v>
      </c>
      <c r="F608" s="699" t="s">
        <v>437</v>
      </c>
      <c r="G608" s="560" t="s">
        <v>1415</v>
      </c>
      <c r="H608" s="7"/>
      <c r="I608" s="434" t="s">
        <v>1416</v>
      </c>
      <c r="J608" s="762">
        <v>1</v>
      </c>
      <c r="K608" s="827">
        <v>13500</v>
      </c>
      <c r="L608" s="827">
        <v>13500</v>
      </c>
      <c r="M608" s="819">
        <v>13500</v>
      </c>
    </row>
    <row r="609" spans="1:14" ht="31.5" customHeight="1" x14ac:dyDescent="0.25">
      <c r="A609" s="823"/>
      <c r="B609" s="434"/>
      <c r="C609" s="434"/>
      <c r="D609" s="434"/>
      <c r="E609" s="434"/>
      <c r="F609" s="699"/>
      <c r="G609" s="560"/>
      <c r="H609" s="7"/>
      <c r="I609" s="434"/>
      <c r="J609" s="762"/>
      <c r="K609" s="827"/>
      <c r="L609" s="827"/>
      <c r="M609" s="819"/>
    </row>
    <row r="610" spans="1:14" ht="30.75" customHeight="1" x14ac:dyDescent="0.25">
      <c r="A610" s="409" t="s">
        <v>1417</v>
      </c>
      <c r="B610" s="405"/>
      <c r="C610" s="405" t="s">
        <v>1418</v>
      </c>
      <c r="D610" s="405"/>
      <c r="E610" s="201" t="s">
        <v>219</v>
      </c>
      <c r="F610" s="821">
        <v>46001</v>
      </c>
      <c r="G610" s="212">
        <v>72742810</v>
      </c>
      <c r="H610" s="207"/>
      <c r="I610" s="208" t="s">
        <v>197</v>
      </c>
      <c r="J610" s="7">
        <v>1</v>
      </c>
      <c r="K610" s="144">
        <v>20890</v>
      </c>
      <c r="L610" s="144">
        <v>20800</v>
      </c>
      <c r="M610" s="822">
        <v>20800</v>
      </c>
    </row>
    <row r="611" spans="1:14" ht="45.75" customHeight="1" thickBot="1" x14ac:dyDescent="0.3">
      <c r="A611" s="444" t="s">
        <v>1419</v>
      </c>
      <c r="B611" s="445"/>
      <c r="C611" s="445" t="s">
        <v>1420</v>
      </c>
      <c r="D611" s="445"/>
      <c r="E611" s="214" t="s">
        <v>243</v>
      </c>
      <c r="F611" s="794" t="s">
        <v>1421</v>
      </c>
      <c r="G611" s="225">
        <v>72743794</v>
      </c>
      <c r="H611" s="876"/>
      <c r="I611" s="905" t="s">
        <v>197</v>
      </c>
      <c r="J611" s="876">
        <v>1</v>
      </c>
      <c r="K611" s="926">
        <v>20890</v>
      </c>
      <c r="L611" s="926">
        <v>20890</v>
      </c>
      <c r="M611" s="895">
        <v>20800</v>
      </c>
    </row>
    <row r="612" spans="1:14" s="14" customFormat="1" ht="33.75" customHeight="1" x14ac:dyDescent="0.25">
      <c r="A612" s="69"/>
      <c r="B612" s="69"/>
      <c r="C612" s="34"/>
      <c r="D612" s="34"/>
      <c r="E612" s="69"/>
      <c r="F612" s="70"/>
      <c r="G612" s="71"/>
      <c r="H612"/>
      <c r="I612" s="34"/>
      <c r="J612" s="72"/>
      <c r="K612" s="39"/>
      <c r="L612" s="55" t="s">
        <v>482</v>
      </c>
      <c r="M612" s="75">
        <f>SUM(M573:M611)</f>
        <v>440700</v>
      </c>
      <c r="N612"/>
    </row>
    <row r="613" spans="1:14" ht="30" customHeight="1" x14ac:dyDescent="0.25">
      <c r="H613" s="61" t="s">
        <v>183</v>
      </c>
      <c r="L613" s="55"/>
      <c r="M613" s="75"/>
    </row>
    <row r="614" spans="1:14" ht="33.75" customHeight="1" thickBot="1" x14ac:dyDescent="0.3">
      <c r="H614" s="27" t="s">
        <v>162</v>
      </c>
      <c r="K614" s="55"/>
      <c r="L614" s="56"/>
      <c r="M614" s="75"/>
    </row>
    <row r="615" spans="1:14" ht="62.25" customHeight="1" x14ac:dyDescent="0.25">
      <c r="A615" s="797" t="s">
        <v>1866</v>
      </c>
      <c r="B615" s="798"/>
      <c r="C615" s="982" t="s">
        <v>179</v>
      </c>
      <c r="D615" s="982"/>
      <c r="E615" s="800" t="s">
        <v>1867</v>
      </c>
      <c r="F615" s="801" t="s">
        <v>181</v>
      </c>
      <c r="G615" s="802" t="s">
        <v>182</v>
      </c>
      <c r="H615" s="803"/>
      <c r="I615" s="956" t="s">
        <v>186</v>
      </c>
      <c r="J615" s="804" t="s">
        <v>483</v>
      </c>
      <c r="K615" s="805" t="s">
        <v>1863</v>
      </c>
      <c r="L615" s="805" t="s">
        <v>2138</v>
      </c>
      <c r="M615" s="806" t="s">
        <v>490</v>
      </c>
    </row>
    <row r="616" spans="1:14" ht="45" customHeight="1" x14ac:dyDescent="0.25">
      <c r="A616" s="409" t="s">
        <v>168</v>
      </c>
      <c r="B616" s="405"/>
      <c r="C616" s="405" t="s">
        <v>169</v>
      </c>
      <c r="D616" s="405"/>
      <c r="E616" s="208" t="s">
        <v>161</v>
      </c>
      <c r="F616" s="821" t="s">
        <v>170</v>
      </c>
      <c r="G616" s="212">
        <v>49778200</v>
      </c>
      <c r="H616" s="15"/>
      <c r="I616" s="201" t="s">
        <v>1422</v>
      </c>
      <c r="J616" s="207">
        <v>1</v>
      </c>
      <c r="K616" s="57">
        <v>12900</v>
      </c>
      <c r="L616" s="57">
        <v>12900</v>
      </c>
      <c r="M616" s="221">
        <v>12900</v>
      </c>
    </row>
    <row r="617" spans="1:14" ht="45" customHeight="1" x14ac:dyDescent="0.25">
      <c r="A617" s="409" t="s">
        <v>173</v>
      </c>
      <c r="B617" s="405"/>
      <c r="C617" s="405" t="s">
        <v>174</v>
      </c>
      <c r="D617" s="405"/>
      <c r="E617" s="201" t="s">
        <v>175</v>
      </c>
      <c r="F617" s="821">
        <v>33002</v>
      </c>
      <c r="G617" s="212">
        <v>70839352</v>
      </c>
      <c r="H617" s="208"/>
      <c r="I617" s="208" t="s">
        <v>210</v>
      </c>
      <c r="J617" s="207">
        <v>2</v>
      </c>
      <c r="K617" s="57">
        <v>5000</v>
      </c>
      <c r="L617" s="57">
        <v>10000</v>
      </c>
      <c r="M617" s="221">
        <v>10000</v>
      </c>
    </row>
    <row r="618" spans="1:14" ht="29.25" customHeight="1" x14ac:dyDescent="0.25">
      <c r="A618" s="409" t="s">
        <v>1423</v>
      </c>
      <c r="B618" s="405"/>
      <c r="C618" s="405" t="s">
        <v>1424</v>
      </c>
      <c r="D618" s="405"/>
      <c r="E618" s="201" t="s">
        <v>1425</v>
      </c>
      <c r="F618" s="821" t="s">
        <v>172</v>
      </c>
      <c r="G618" s="212">
        <v>75011026</v>
      </c>
      <c r="H618" s="208"/>
      <c r="I618" s="201" t="s">
        <v>1426</v>
      </c>
      <c r="J618" s="207">
        <v>1</v>
      </c>
      <c r="K618" s="57">
        <v>18000</v>
      </c>
      <c r="L618" s="57">
        <v>18000</v>
      </c>
      <c r="M618" s="221">
        <v>18000</v>
      </c>
    </row>
    <row r="619" spans="1:14" ht="15" customHeight="1" x14ac:dyDescent="0.25">
      <c r="A619" s="409" t="s">
        <v>1427</v>
      </c>
      <c r="B619" s="405"/>
      <c r="C619" s="405" t="s">
        <v>1428</v>
      </c>
      <c r="D619" s="405"/>
      <c r="E619" s="434" t="s">
        <v>1429</v>
      </c>
      <c r="F619" s="699" t="s">
        <v>1430</v>
      </c>
      <c r="G619" s="560">
        <v>75006821</v>
      </c>
      <c r="H619" s="15"/>
      <c r="I619" s="434" t="s">
        <v>1431</v>
      </c>
      <c r="J619" s="506">
        <v>1</v>
      </c>
      <c r="K619" s="969">
        <v>14900</v>
      </c>
      <c r="L619" s="969">
        <v>14900</v>
      </c>
      <c r="M619" s="693">
        <v>14900</v>
      </c>
    </row>
    <row r="620" spans="1:14" x14ac:dyDescent="0.25">
      <c r="A620" s="409"/>
      <c r="B620" s="405"/>
      <c r="C620" s="405"/>
      <c r="D620" s="405"/>
      <c r="E620" s="434"/>
      <c r="F620" s="699"/>
      <c r="G620" s="560"/>
      <c r="H620" s="15"/>
      <c r="I620" s="434"/>
      <c r="J620" s="506"/>
      <c r="K620" s="969"/>
      <c r="L620" s="969"/>
      <c r="M620" s="693"/>
    </row>
    <row r="621" spans="1:14" ht="46.5" customHeight="1" x14ac:dyDescent="0.25">
      <c r="A621" s="409" t="s">
        <v>1432</v>
      </c>
      <c r="B621" s="405"/>
      <c r="C621" s="405" t="s">
        <v>1433</v>
      </c>
      <c r="D621" s="405"/>
      <c r="E621" s="201" t="s">
        <v>1434</v>
      </c>
      <c r="F621" s="821" t="s">
        <v>1435</v>
      </c>
      <c r="G621" s="212">
        <v>70838534</v>
      </c>
      <c r="H621" s="208"/>
      <c r="I621" s="201" t="s">
        <v>934</v>
      </c>
      <c r="J621" s="207">
        <v>1</v>
      </c>
      <c r="K621" s="57">
        <v>20000</v>
      </c>
      <c r="L621" s="57">
        <v>20000</v>
      </c>
      <c r="M621" s="221">
        <v>20000</v>
      </c>
    </row>
    <row r="622" spans="1:14" ht="25.5" customHeight="1" x14ac:dyDescent="0.25">
      <c r="A622" s="409" t="s">
        <v>1436</v>
      </c>
      <c r="B622" s="405"/>
      <c r="C622" s="405" t="s">
        <v>1437</v>
      </c>
      <c r="D622" s="405"/>
      <c r="E622" s="201" t="s">
        <v>1438</v>
      </c>
      <c r="F622" s="821" t="s">
        <v>1439</v>
      </c>
      <c r="G622" s="212">
        <v>49745921</v>
      </c>
      <c r="H622" s="208"/>
      <c r="I622" s="201" t="s">
        <v>1440</v>
      </c>
      <c r="J622" s="207">
        <v>1</v>
      </c>
      <c r="K622" s="57">
        <v>3490</v>
      </c>
      <c r="L622" s="57">
        <v>3400</v>
      </c>
      <c r="M622" s="221">
        <v>3400</v>
      </c>
    </row>
    <row r="623" spans="1:14" ht="24" customHeight="1" x14ac:dyDescent="0.25">
      <c r="A623" s="409" t="s">
        <v>1441</v>
      </c>
      <c r="B623" s="405"/>
      <c r="C623" s="405" t="s">
        <v>1442</v>
      </c>
      <c r="D623" s="405"/>
      <c r="E623" s="434" t="s">
        <v>1429</v>
      </c>
      <c r="F623" s="699" t="s">
        <v>1430</v>
      </c>
      <c r="G623" s="560">
        <v>48380261</v>
      </c>
      <c r="H623" s="15"/>
      <c r="I623" s="201" t="s">
        <v>189</v>
      </c>
      <c r="J623" s="207">
        <v>1</v>
      </c>
      <c r="K623" s="57">
        <v>12700</v>
      </c>
      <c r="L623" s="57">
        <v>12700</v>
      </c>
      <c r="M623" s="693">
        <f>L623+L624</f>
        <v>44900</v>
      </c>
    </row>
    <row r="624" spans="1:14" ht="25.5" customHeight="1" x14ac:dyDescent="0.25">
      <c r="A624" s="409"/>
      <c r="B624" s="405"/>
      <c r="C624" s="405"/>
      <c r="D624" s="405"/>
      <c r="E624" s="434"/>
      <c r="F624" s="699"/>
      <c r="G624" s="560"/>
      <c r="H624" s="208"/>
      <c r="I624" s="201" t="s">
        <v>1443</v>
      </c>
      <c r="J624" s="207">
        <v>2</v>
      </c>
      <c r="K624" s="57">
        <v>16100</v>
      </c>
      <c r="L624" s="57">
        <v>32200</v>
      </c>
      <c r="M624" s="693"/>
    </row>
    <row r="625" spans="1:13" ht="15" customHeight="1" x14ac:dyDescent="0.25">
      <c r="A625" s="409" t="s">
        <v>1444</v>
      </c>
      <c r="B625" s="405"/>
      <c r="C625" s="405" t="s">
        <v>1445</v>
      </c>
      <c r="D625" s="405"/>
      <c r="E625" s="201" t="s">
        <v>1446</v>
      </c>
      <c r="F625" s="821" t="s">
        <v>1447</v>
      </c>
      <c r="G625" s="212">
        <v>70998361</v>
      </c>
      <c r="H625" s="208"/>
      <c r="I625" s="201" t="s">
        <v>1448</v>
      </c>
      <c r="J625" s="207">
        <v>1</v>
      </c>
      <c r="K625" s="57">
        <v>12300</v>
      </c>
      <c r="L625" s="57">
        <v>12300</v>
      </c>
      <c r="M625" s="221">
        <v>12300</v>
      </c>
    </row>
    <row r="626" spans="1:13" ht="20.25" customHeight="1" x14ac:dyDescent="0.25">
      <c r="A626" s="823" t="s">
        <v>1449</v>
      </c>
      <c r="B626" s="434"/>
      <c r="C626" s="434" t="s">
        <v>1450</v>
      </c>
      <c r="D626" s="434"/>
      <c r="E626" s="434" t="s">
        <v>1451</v>
      </c>
      <c r="F626" s="699" t="s">
        <v>1452</v>
      </c>
      <c r="G626" s="560">
        <v>49207075</v>
      </c>
      <c r="H626" s="208"/>
      <c r="I626" s="561" t="s">
        <v>57</v>
      </c>
      <c r="J626" s="506">
        <v>2</v>
      </c>
      <c r="K626" s="969">
        <v>5000</v>
      </c>
      <c r="L626" s="969">
        <v>10000</v>
      </c>
      <c r="M626" s="693">
        <v>10000</v>
      </c>
    </row>
    <row r="627" spans="1:13" ht="15" customHeight="1" x14ac:dyDescent="0.25">
      <c r="A627" s="823"/>
      <c r="B627" s="434"/>
      <c r="C627" s="434"/>
      <c r="D627" s="434"/>
      <c r="E627" s="434"/>
      <c r="F627" s="699"/>
      <c r="G627" s="560"/>
      <c r="H627" s="208"/>
      <c r="I627" s="561"/>
      <c r="J627" s="506"/>
      <c r="K627" s="969"/>
      <c r="L627" s="969"/>
      <c r="M627" s="693"/>
    </row>
    <row r="628" spans="1:13" ht="28.5" customHeight="1" x14ac:dyDescent="0.25">
      <c r="A628" s="823" t="s">
        <v>1454</v>
      </c>
      <c r="B628" s="434"/>
      <c r="C628" s="434" t="s">
        <v>1455</v>
      </c>
      <c r="D628" s="434"/>
      <c r="E628" s="434" t="s">
        <v>1456</v>
      </c>
      <c r="F628" s="699" t="s">
        <v>1457</v>
      </c>
      <c r="G628" s="560">
        <v>69983909</v>
      </c>
      <c r="H628" s="15"/>
      <c r="I628" s="201" t="s">
        <v>1458</v>
      </c>
      <c r="J628" s="207">
        <v>1</v>
      </c>
      <c r="K628" s="57">
        <v>5800</v>
      </c>
      <c r="L628" s="57">
        <v>5800</v>
      </c>
      <c r="M628" s="693">
        <f>L628+L629+L630</f>
        <v>16000</v>
      </c>
    </row>
    <row r="629" spans="1:13" ht="15.75" customHeight="1" x14ac:dyDescent="0.25">
      <c r="A629" s="823"/>
      <c r="B629" s="434"/>
      <c r="C629" s="434"/>
      <c r="D629" s="434"/>
      <c r="E629" s="434"/>
      <c r="F629" s="699"/>
      <c r="G629" s="560"/>
      <c r="H629" s="15"/>
      <c r="I629" s="201" t="s">
        <v>1459</v>
      </c>
      <c r="J629" s="207">
        <v>1</v>
      </c>
      <c r="K629" s="57">
        <v>3100</v>
      </c>
      <c r="L629" s="57">
        <v>3100</v>
      </c>
      <c r="M629" s="693"/>
    </row>
    <row r="630" spans="1:13" ht="17.25" customHeight="1" x14ac:dyDescent="0.25">
      <c r="A630" s="823"/>
      <c r="B630" s="434"/>
      <c r="C630" s="434"/>
      <c r="D630" s="434"/>
      <c r="E630" s="434"/>
      <c r="F630" s="699"/>
      <c r="G630" s="560"/>
      <c r="H630" s="15"/>
      <c r="I630" s="201" t="s">
        <v>1460</v>
      </c>
      <c r="J630" s="207">
        <v>1</v>
      </c>
      <c r="K630" s="57">
        <v>7100</v>
      </c>
      <c r="L630" s="57">
        <v>7100</v>
      </c>
      <c r="M630" s="693"/>
    </row>
    <row r="631" spans="1:13" ht="32.25" customHeight="1" x14ac:dyDescent="0.25">
      <c r="A631" s="409" t="s">
        <v>176</v>
      </c>
      <c r="B631" s="405"/>
      <c r="C631" s="405" t="s">
        <v>1453</v>
      </c>
      <c r="D631" s="405"/>
      <c r="E631" s="201" t="s">
        <v>171</v>
      </c>
      <c r="F631" s="821" t="s">
        <v>172</v>
      </c>
      <c r="G631" s="212">
        <v>70981434</v>
      </c>
      <c r="H631" s="15"/>
      <c r="I631" s="208" t="s">
        <v>197</v>
      </c>
      <c r="J631" s="207">
        <v>1</v>
      </c>
      <c r="K631" s="57">
        <v>20890</v>
      </c>
      <c r="L631" s="57">
        <v>20900</v>
      </c>
      <c r="M631" s="221">
        <v>20900</v>
      </c>
    </row>
    <row r="632" spans="1:13" ht="29.25" customHeight="1" x14ac:dyDescent="0.25">
      <c r="A632" s="409" t="s">
        <v>1461</v>
      </c>
      <c r="B632" s="405"/>
      <c r="C632" s="405" t="s">
        <v>1462</v>
      </c>
      <c r="D632" s="405"/>
      <c r="E632" s="201" t="s">
        <v>171</v>
      </c>
      <c r="F632" s="821" t="s">
        <v>172</v>
      </c>
      <c r="G632" s="212">
        <v>70981442</v>
      </c>
      <c r="H632" s="15"/>
      <c r="I632" s="201" t="s">
        <v>1463</v>
      </c>
      <c r="J632" s="207">
        <v>2</v>
      </c>
      <c r="K632" s="57">
        <v>4200</v>
      </c>
      <c r="L632" s="57">
        <v>8400</v>
      </c>
      <c r="M632" s="221">
        <v>8400</v>
      </c>
    </row>
    <row r="633" spans="1:13" ht="20.25" customHeight="1" x14ac:dyDescent="0.25">
      <c r="A633" s="409" t="s">
        <v>1464</v>
      </c>
      <c r="B633" s="405"/>
      <c r="C633" s="405" t="s">
        <v>1465</v>
      </c>
      <c r="D633" s="405"/>
      <c r="E633" s="405" t="s">
        <v>166</v>
      </c>
      <c r="F633" s="817" t="s">
        <v>167</v>
      </c>
      <c r="G633" s="410">
        <v>60610476</v>
      </c>
      <c r="H633" s="15"/>
      <c r="I633" s="201" t="s">
        <v>1466</v>
      </c>
      <c r="J633" s="207">
        <v>1</v>
      </c>
      <c r="K633" s="57">
        <v>4700</v>
      </c>
      <c r="L633" s="57">
        <v>4700</v>
      </c>
      <c r="M633" s="693">
        <f>L633+L634</f>
        <v>16500</v>
      </c>
    </row>
    <row r="634" spans="1:13" ht="27" customHeight="1" x14ac:dyDescent="0.25">
      <c r="A634" s="409"/>
      <c r="B634" s="405"/>
      <c r="C634" s="405"/>
      <c r="D634" s="405"/>
      <c r="E634" s="405"/>
      <c r="F634" s="817"/>
      <c r="G634" s="410"/>
      <c r="H634" s="15"/>
      <c r="I634" s="201" t="s">
        <v>1467</v>
      </c>
      <c r="J634" s="207">
        <v>1</v>
      </c>
      <c r="K634" s="57">
        <v>11800</v>
      </c>
      <c r="L634" s="57">
        <v>11800</v>
      </c>
      <c r="M634" s="693"/>
    </row>
    <row r="635" spans="1:13" ht="28.5" customHeight="1" x14ac:dyDescent="0.25">
      <c r="A635" s="409" t="s">
        <v>1468</v>
      </c>
      <c r="B635" s="405"/>
      <c r="C635" s="405" t="s">
        <v>1469</v>
      </c>
      <c r="D635" s="405"/>
      <c r="E635" s="201" t="s">
        <v>1470</v>
      </c>
      <c r="F635" s="821" t="s">
        <v>1471</v>
      </c>
      <c r="G635" s="212">
        <v>70992754</v>
      </c>
      <c r="H635" s="15"/>
      <c r="I635" s="201" t="s">
        <v>554</v>
      </c>
      <c r="J635" s="207">
        <v>1</v>
      </c>
      <c r="K635" s="57">
        <v>5500</v>
      </c>
      <c r="L635" s="57">
        <v>5500</v>
      </c>
      <c r="M635" s="221">
        <v>5500</v>
      </c>
    </row>
    <row r="636" spans="1:13" ht="24" customHeight="1" x14ac:dyDescent="0.25">
      <c r="A636" s="409" t="s">
        <v>1472</v>
      </c>
      <c r="B636" s="405"/>
      <c r="C636" s="405" t="s">
        <v>485</v>
      </c>
      <c r="D636" s="405"/>
      <c r="E636" s="768" t="s">
        <v>161</v>
      </c>
      <c r="F636" s="788" t="s">
        <v>165</v>
      </c>
      <c r="G636" s="934">
        <v>49777726</v>
      </c>
      <c r="H636" s="15"/>
      <c r="I636" s="201" t="s">
        <v>1473</v>
      </c>
      <c r="J636" s="207">
        <v>1</v>
      </c>
      <c r="K636" s="970">
        <v>4200</v>
      </c>
      <c r="L636" s="57">
        <v>4200</v>
      </c>
      <c r="M636" s="693">
        <f>L636+L637</f>
        <v>11100</v>
      </c>
    </row>
    <row r="637" spans="1:13" ht="24.75" customHeight="1" x14ac:dyDescent="0.25">
      <c r="A637" s="409"/>
      <c r="B637" s="405"/>
      <c r="C637" s="405"/>
      <c r="D637" s="405"/>
      <c r="E637" s="532"/>
      <c r="F637" s="790"/>
      <c r="G637" s="935"/>
      <c r="H637" s="15"/>
      <c r="I637" s="201" t="s">
        <v>1474</v>
      </c>
      <c r="J637" s="207">
        <v>1</v>
      </c>
      <c r="K637" s="970">
        <v>6900</v>
      </c>
      <c r="L637" s="57">
        <v>6900</v>
      </c>
      <c r="M637" s="693"/>
    </row>
    <row r="638" spans="1:13" ht="32.25" customHeight="1" x14ac:dyDescent="0.25">
      <c r="A638" s="409" t="s">
        <v>1475</v>
      </c>
      <c r="B638" s="405"/>
      <c r="C638" s="405" t="s">
        <v>1476</v>
      </c>
      <c r="D638" s="405"/>
      <c r="E638" s="201" t="s">
        <v>1451</v>
      </c>
      <c r="F638" s="821" t="s">
        <v>1452</v>
      </c>
      <c r="G638" s="212">
        <v>70986754</v>
      </c>
      <c r="H638" s="15"/>
      <c r="I638" s="201" t="s">
        <v>1477</v>
      </c>
      <c r="J638" s="207">
        <v>3</v>
      </c>
      <c r="K638" s="57">
        <v>5700</v>
      </c>
      <c r="L638" s="57">
        <f>J638*K638</f>
        <v>17100</v>
      </c>
      <c r="M638" s="221">
        <v>17100</v>
      </c>
    </row>
    <row r="639" spans="1:13" ht="29.25" customHeight="1" x14ac:dyDescent="0.25">
      <c r="A639" s="409" t="s">
        <v>1478</v>
      </c>
      <c r="B639" s="405"/>
      <c r="C639" s="405" t="s">
        <v>1479</v>
      </c>
      <c r="D639" s="405"/>
      <c r="E639" s="201" t="s">
        <v>171</v>
      </c>
      <c r="F639" s="821" t="s">
        <v>172</v>
      </c>
      <c r="G639" s="212">
        <v>70981426</v>
      </c>
      <c r="H639" s="15"/>
      <c r="I639" s="201" t="s">
        <v>210</v>
      </c>
      <c r="J639" s="207">
        <v>1</v>
      </c>
      <c r="K639" s="57">
        <v>13000</v>
      </c>
      <c r="L639" s="57">
        <v>13000</v>
      </c>
      <c r="M639" s="221">
        <v>13000</v>
      </c>
    </row>
    <row r="640" spans="1:13" ht="29.25" customHeight="1" x14ac:dyDescent="0.25">
      <c r="A640" s="409" t="s">
        <v>1480</v>
      </c>
      <c r="B640" s="405"/>
      <c r="C640" s="405" t="s">
        <v>1481</v>
      </c>
      <c r="D640" s="405"/>
      <c r="E640" s="201" t="s">
        <v>1429</v>
      </c>
      <c r="F640" s="821" t="s">
        <v>1430</v>
      </c>
      <c r="G640" s="212">
        <v>70842523</v>
      </c>
      <c r="H640" s="15"/>
      <c r="I640" s="201" t="s">
        <v>1482</v>
      </c>
      <c r="J640" s="207">
        <v>1</v>
      </c>
      <c r="K640" s="57">
        <v>5400</v>
      </c>
      <c r="L640" s="57">
        <v>5400</v>
      </c>
      <c r="M640" s="221">
        <v>5400</v>
      </c>
    </row>
    <row r="641" spans="1:14" ht="42.75" customHeight="1" x14ac:dyDescent="0.25">
      <c r="A641" s="409" t="s">
        <v>1483</v>
      </c>
      <c r="B641" s="405"/>
      <c r="C641" s="405" t="s">
        <v>1484</v>
      </c>
      <c r="D641" s="405"/>
      <c r="E641" s="201" t="s">
        <v>1485</v>
      </c>
      <c r="F641" s="821" t="s">
        <v>1486</v>
      </c>
      <c r="G641" s="212">
        <v>70990999</v>
      </c>
      <c r="H641" s="15"/>
      <c r="I641" s="201" t="s">
        <v>1487</v>
      </c>
      <c r="J641" s="207">
        <v>1</v>
      </c>
      <c r="K641" s="57">
        <v>20990</v>
      </c>
      <c r="L641" s="57">
        <v>21000</v>
      </c>
      <c r="M641" s="221">
        <v>21000</v>
      </c>
    </row>
    <row r="642" spans="1:14" ht="45" customHeight="1" x14ac:dyDescent="0.25">
      <c r="A642" s="409" t="s">
        <v>1488</v>
      </c>
      <c r="B642" s="405"/>
      <c r="C642" s="405" t="s">
        <v>1489</v>
      </c>
      <c r="D642" s="405"/>
      <c r="E642" s="201" t="s">
        <v>161</v>
      </c>
      <c r="F642" s="821" t="s">
        <v>1490</v>
      </c>
      <c r="G642" s="212">
        <v>49777629</v>
      </c>
      <c r="H642" s="15"/>
      <c r="I642" s="201" t="s">
        <v>1491</v>
      </c>
      <c r="J642" s="207">
        <v>3</v>
      </c>
      <c r="K642" s="57">
        <v>10000</v>
      </c>
      <c r="L642" s="57">
        <v>30000</v>
      </c>
      <c r="M642" s="221">
        <v>30000</v>
      </c>
    </row>
    <row r="643" spans="1:14" ht="41.25" customHeight="1" x14ac:dyDescent="0.25">
      <c r="A643" s="409" t="s">
        <v>163</v>
      </c>
      <c r="B643" s="405"/>
      <c r="C643" s="405" t="s">
        <v>164</v>
      </c>
      <c r="D643" s="405"/>
      <c r="E643" s="201" t="s">
        <v>161</v>
      </c>
      <c r="F643" s="821" t="s">
        <v>165</v>
      </c>
      <c r="G643" s="212">
        <v>49777645</v>
      </c>
      <c r="H643" s="15"/>
      <c r="I643" s="201" t="s">
        <v>1492</v>
      </c>
      <c r="J643" s="207">
        <v>2</v>
      </c>
      <c r="K643" s="57">
        <v>10000</v>
      </c>
      <c r="L643" s="57">
        <v>20000</v>
      </c>
      <c r="M643" s="221">
        <v>20000</v>
      </c>
    </row>
    <row r="644" spans="1:14" ht="25.5" customHeight="1" x14ac:dyDescent="0.25">
      <c r="A644" s="409" t="s">
        <v>1493</v>
      </c>
      <c r="B644" s="405"/>
      <c r="C644" s="405" t="s">
        <v>1494</v>
      </c>
      <c r="D644" s="405"/>
      <c r="E644" s="201" t="s">
        <v>1495</v>
      </c>
      <c r="F644" s="821">
        <v>33441</v>
      </c>
      <c r="G644" s="212">
        <v>75006731</v>
      </c>
      <c r="H644" s="15"/>
      <c r="I644" s="201" t="s">
        <v>1496</v>
      </c>
      <c r="J644" s="207">
        <v>1</v>
      </c>
      <c r="K644" s="57">
        <v>3500</v>
      </c>
      <c r="L644" s="57">
        <v>3500</v>
      </c>
      <c r="M644" s="221">
        <v>3500</v>
      </c>
    </row>
    <row r="645" spans="1:14" ht="30.75" customHeight="1" x14ac:dyDescent="0.25">
      <c r="A645" s="409" t="s">
        <v>1497</v>
      </c>
      <c r="B645" s="405"/>
      <c r="C645" s="405" t="s">
        <v>1498</v>
      </c>
      <c r="D645" s="405"/>
      <c r="E645" s="201" t="s">
        <v>1499</v>
      </c>
      <c r="F645" s="821" t="s">
        <v>1500</v>
      </c>
      <c r="G645" s="212">
        <v>75005557</v>
      </c>
      <c r="H645" s="15"/>
      <c r="I645" s="201" t="s">
        <v>1501</v>
      </c>
      <c r="J645" s="207">
        <v>1</v>
      </c>
      <c r="K645" s="57">
        <v>3300</v>
      </c>
      <c r="L645" s="57">
        <v>3300</v>
      </c>
      <c r="M645" s="221">
        <v>3300</v>
      </c>
    </row>
    <row r="646" spans="1:14" x14ac:dyDescent="0.25">
      <c r="A646" s="409" t="s">
        <v>1502</v>
      </c>
      <c r="B646" s="405"/>
      <c r="C646" s="405" t="s">
        <v>2202</v>
      </c>
      <c r="D646" s="405"/>
      <c r="E646" s="768" t="s">
        <v>1503</v>
      </c>
      <c r="F646" s="788" t="s">
        <v>1504</v>
      </c>
      <c r="G646" s="934">
        <v>60610166</v>
      </c>
      <c r="H646" s="208"/>
      <c r="I646" s="201" t="s">
        <v>1505</v>
      </c>
      <c r="J646" s="207">
        <v>1</v>
      </c>
      <c r="K646" s="57">
        <v>7100</v>
      </c>
      <c r="L646" s="57">
        <v>7100</v>
      </c>
      <c r="M646" s="693">
        <f>L646+L647+L648</f>
        <v>16800</v>
      </c>
    </row>
    <row r="647" spans="1:14" x14ac:dyDescent="0.25">
      <c r="A647" s="409"/>
      <c r="B647" s="405"/>
      <c r="C647" s="405"/>
      <c r="D647" s="405"/>
      <c r="E647" s="771"/>
      <c r="F647" s="789"/>
      <c r="G647" s="967"/>
      <c r="H647" s="208"/>
      <c r="I647" s="201" t="s">
        <v>1506</v>
      </c>
      <c r="J647" s="207">
        <v>1</v>
      </c>
      <c r="K647" s="57">
        <v>3100</v>
      </c>
      <c r="L647" s="57">
        <v>3100</v>
      </c>
      <c r="M647" s="693"/>
    </row>
    <row r="648" spans="1:14" ht="15.75" thickBot="1" x14ac:dyDescent="0.3">
      <c r="A648" s="444"/>
      <c r="B648" s="445"/>
      <c r="C648" s="445"/>
      <c r="D648" s="445"/>
      <c r="E648" s="779"/>
      <c r="F648" s="795"/>
      <c r="G648" s="968"/>
      <c r="H648" s="966"/>
      <c r="I648" s="214" t="s">
        <v>1507</v>
      </c>
      <c r="J648" s="894">
        <v>1</v>
      </c>
      <c r="K648" s="158">
        <v>6600</v>
      </c>
      <c r="L648" s="158">
        <v>6600</v>
      </c>
      <c r="M648" s="694"/>
    </row>
    <row r="649" spans="1:14" s="25" customFormat="1" ht="42" customHeight="1" x14ac:dyDescent="0.25">
      <c r="A649" s="29"/>
      <c r="B649" s="29"/>
      <c r="C649" s="184"/>
      <c r="D649" s="184"/>
      <c r="E649"/>
      <c r="F649"/>
      <c r="G649"/>
      <c r="H649"/>
      <c r="I649" s="310"/>
      <c r="J649" s="29"/>
      <c r="K649" s="39"/>
      <c r="L649" s="55" t="s">
        <v>482</v>
      </c>
      <c r="M649" s="75">
        <f>SUM(M616:M648)</f>
        <v>354900</v>
      </c>
      <c r="N649" s="2"/>
    </row>
    <row r="650" spans="1:14" s="25" customFormat="1" ht="49.5" customHeight="1" x14ac:dyDescent="0.25">
      <c r="A650" s="29"/>
      <c r="B650" s="29"/>
      <c r="C650" s="184"/>
      <c r="D650" s="184"/>
      <c r="E650"/>
      <c r="F650"/>
      <c r="G650"/>
      <c r="H650"/>
      <c r="I650" s="184"/>
      <c r="J650"/>
      <c r="K650" s="39"/>
      <c r="L650" s="55"/>
      <c r="M650" s="75"/>
      <c r="N650" s="2"/>
    </row>
    <row r="651" spans="1:14" ht="46.5" customHeight="1" thickBot="1" x14ac:dyDescent="0.3">
      <c r="H651" s="61" t="s">
        <v>183</v>
      </c>
    </row>
    <row r="652" spans="1:14" ht="63.75" customHeight="1" x14ac:dyDescent="0.25">
      <c r="A652" s="797" t="s">
        <v>1866</v>
      </c>
      <c r="B652" s="798"/>
      <c r="C652" s="982" t="s">
        <v>179</v>
      </c>
      <c r="D652" s="982"/>
      <c r="E652" s="800" t="s">
        <v>1867</v>
      </c>
      <c r="F652" s="801" t="s">
        <v>181</v>
      </c>
      <c r="G652" s="802" t="s">
        <v>182</v>
      </c>
      <c r="H652" s="803"/>
      <c r="I652" s="956" t="s">
        <v>186</v>
      </c>
      <c r="J652" s="804" t="s">
        <v>483</v>
      </c>
      <c r="K652" s="805" t="s">
        <v>1863</v>
      </c>
      <c r="L652" s="805" t="s">
        <v>2138</v>
      </c>
      <c r="M652" s="806" t="s">
        <v>490</v>
      </c>
    </row>
    <row r="653" spans="1:14" ht="46.5" customHeight="1" x14ac:dyDescent="0.25">
      <c r="A653" s="409" t="s">
        <v>434</v>
      </c>
      <c r="B653" s="405"/>
      <c r="C653" s="405" t="s">
        <v>435</v>
      </c>
      <c r="D653" s="405"/>
      <c r="E653" s="201" t="s">
        <v>436</v>
      </c>
      <c r="F653" s="821" t="s">
        <v>1508</v>
      </c>
      <c r="G653" s="212">
        <v>70991529</v>
      </c>
      <c r="H653" s="15"/>
      <c r="I653" s="201" t="s">
        <v>1509</v>
      </c>
      <c r="J653" s="143">
        <v>1</v>
      </c>
      <c r="K653" s="144">
        <v>15100</v>
      </c>
      <c r="L653" s="144">
        <v>15100</v>
      </c>
      <c r="M653" s="822">
        <v>15100</v>
      </c>
    </row>
    <row r="654" spans="1:14" ht="40.5" customHeight="1" x14ac:dyDescent="0.25">
      <c r="A654" s="409" t="s">
        <v>2203</v>
      </c>
      <c r="B654" s="405"/>
      <c r="C654" s="405" t="s">
        <v>416</v>
      </c>
      <c r="D654" s="405"/>
      <c r="E654" s="201" t="s">
        <v>417</v>
      </c>
      <c r="F654" s="821" t="s">
        <v>418</v>
      </c>
      <c r="G654" s="212">
        <v>69978883</v>
      </c>
      <c r="H654" s="15"/>
      <c r="I654" s="201" t="s">
        <v>1514</v>
      </c>
      <c r="J654" s="143">
        <v>1</v>
      </c>
      <c r="K654" s="144">
        <v>29900</v>
      </c>
      <c r="L654" s="144">
        <v>29900</v>
      </c>
      <c r="M654" s="822">
        <v>29900</v>
      </c>
    </row>
    <row r="655" spans="1:14" ht="30" customHeight="1" x14ac:dyDescent="0.25">
      <c r="A655" s="409" t="s">
        <v>2204</v>
      </c>
      <c r="B655" s="405"/>
      <c r="C655" s="405" t="s">
        <v>1515</v>
      </c>
      <c r="D655" s="405"/>
      <c r="E655" s="201" t="s">
        <v>1516</v>
      </c>
      <c r="F655" s="821" t="s">
        <v>1517</v>
      </c>
      <c r="G655" s="212" t="s">
        <v>1518</v>
      </c>
      <c r="H655" s="15"/>
      <c r="I655" s="201" t="s">
        <v>1519</v>
      </c>
      <c r="J655" s="143">
        <v>1</v>
      </c>
      <c r="K655" s="144">
        <v>7000</v>
      </c>
      <c r="L655" s="144">
        <v>7000</v>
      </c>
      <c r="M655" s="822">
        <v>7000</v>
      </c>
    </row>
    <row r="656" spans="1:14" ht="30" customHeight="1" x14ac:dyDescent="0.25">
      <c r="A656" s="409" t="s">
        <v>2205</v>
      </c>
      <c r="B656" s="405"/>
      <c r="C656" s="405" t="s">
        <v>1520</v>
      </c>
      <c r="D656" s="405"/>
      <c r="E656" s="201" t="s">
        <v>370</v>
      </c>
      <c r="F656" s="821">
        <v>35601</v>
      </c>
      <c r="G656" s="212">
        <v>69459924</v>
      </c>
      <c r="H656" s="208"/>
      <c r="I656" s="201" t="s">
        <v>57</v>
      </c>
      <c r="J656" s="143">
        <v>1</v>
      </c>
      <c r="K656" s="58">
        <v>10000</v>
      </c>
      <c r="L656" s="58">
        <v>10000</v>
      </c>
      <c r="M656" s="973">
        <v>10000</v>
      </c>
    </row>
    <row r="657" spans="1:13" ht="48" customHeight="1" x14ac:dyDescent="0.25">
      <c r="A657" s="409" t="s">
        <v>2206</v>
      </c>
      <c r="B657" s="405"/>
      <c r="C657" s="405" t="s">
        <v>422</v>
      </c>
      <c r="D657" s="405"/>
      <c r="E657" s="201" t="s">
        <v>423</v>
      </c>
      <c r="F657" s="821" t="s">
        <v>433</v>
      </c>
      <c r="G657" s="212">
        <v>60611464</v>
      </c>
      <c r="H657" s="208"/>
      <c r="I657" s="201" t="s">
        <v>57</v>
      </c>
      <c r="J657" s="143">
        <v>1</v>
      </c>
      <c r="K657" s="144">
        <v>16040</v>
      </c>
      <c r="L657" s="144">
        <v>16000</v>
      </c>
      <c r="M657" s="822">
        <v>16000</v>
      </c>
    </row>
    <row r="658" spans="1:13" ht="25.5" customHeight="1" x14ac:dyDescent="0.25">
      <c r="A658" s="823" t="s">
        <v>1510</v>
      </c>
      <c r="B658" s="434"/>
      <c r="C658" s="434" t="s">
        <v>1511</v>
      </c>
      <c r="D658" s="434"/>
      <c r="E658" s="434" t="s">
        <v>421</v>
      </c>
      <c r="F658" s="699">
        <v>35002</v>
      </c>
      <c r="G658" s="890">
        <v>70987271</v>
      </c>
      <c r="H658" s="15"/>
      <c r="I658" s="211" t="s">
        <v>1512</v>
      </c>
      <c r="J658" s="143">
        <v>1</v>
      </c>
      <c r="K658" s="144">
        <v>8900</v>
      </c>
      <c r="L658" s="144">
        <v>8900</v>
      </c>
      <c r="M658" s="819">
        <f>L658+L659</f>
        <v>11200</v>
      </c>
    </row>
    <row r="659" spans="1:13" ht="15" customHeight="1" x14ac:dyDescent="0.25">
      <c r="A659" s="823"/>
      <c r="B659" s="434"/>
      <c r="C659" s="434"/>
      <c r="D659" s="434"/>
      <c r="E659" s="434"/>
      <c r="F659" s="699"/>
      <c r="G659" s="890"/>
      <c r="H659" s="15"/>
      <c r="I659" s="211" t="s">
        <v>1513</v>
      </c>
      <c r="J659" s="143">
        <v>1</v>
      </c>
      <c r="K659" s="144">
        <v>2300</v>
      </c>
      <c r="L659" s="144">
        <v>2300</v>
      </c>
      <c r="M659" s="819"/>
    </row>
    <row r="660" spans="1:13" ht="31.5" customHeight="1" x14ac:dyDescent="0.25">
      <c r="A660" s="409" t="s">
        <v>2207</v>
      </c>
      <c r="B660" s="405"/>
      <c r="C660" s="405" t="s">
        <v>1525</v>
      </c>
      <c r="D660" s="405"/>
      <c r="E660" s="201" t="s">
        <v>370</v>
      </c>
      <c r="F660" s="821">
        <v>35601</v>
      </c>
      <c r="G660" s="212">
        <v>69978751</v>
      </c>
      <c r="H660" s="208"/>
      <c r="I660" s="201" t="s">
        <v>47</v>
      </c>
      <c r="J660" s="143">
        <v>1</v>
      </c>
      <c r="K660" s="144">
        <v>8000</v>
      </c>
      <c r="L660" s="144">
        <v>8000</v>
      </c>
      <c r="M660" s="822">
        <v>8000</v>
      </c>
    </row>
    <row r="661" spans="1:13" ht="42.75" customHeight="1" x14ac:dyDescent="0.25">
      <c r="A661" s="409" t="s">
        <v>2208</v>
      </c>
      <c r="B661" s="405"/>
      <c r="C661" s="405" t="s">
        <v>369</v>
      </c>
      <c r="D661" s="405"/>
      <c r="E661" s="201" t="s">
        <v>419</v>
      </c>
      <c r="F661" s="821" t="s">
        <v>420</v>
      </c>
      <c r="G661" s="212">
        <v>70976368</v>
      </c>
      <c r="H661" s="208"/>
      <c r="I661" s="201" t="s">
        <v>1526</v>
      </c>
      <c r="J661" s="18">
        <v>1</v>
      </c>
      <c r="K661" s="57">
        <v>20220</v>
      </c>
      <c r="L661" s="57">
        <v>20200</v>
      </c>
      <c r="M661" s="822">
        <v>20200</v>
      </c>
    </row>
    <row r="662" spans="1:13" ht="25.5" customHeight="1" x14ac:dyDescent="0.25">
      <c r="A662" s="823" t="s">
        <v>2209</v>
      </c>
      <c r="B662" s="434"/>
      <c r="C662" s="434" t="s">
        <v>1521</v>
      </c>
      <c r="D662" s="434"/>
      <c r="E662" s="434" t="s">
        <v>414</v>
      </c>
      <c r="F662" s="699" t="s">
        <v>429</v>
      </c>
      <c r="G662" s="890">
        <v>66362725</v>
      </c>
      <c r="H662" s="208"/>
      <c r="I662" s="201" t="s">
        <v>1522</v>
      </c>
      <c r="J662" s="143">
        <v>1</v>
      </c>
      <c r="K662" s="144">
        <v>11000</v>
      </c>
      <c r="L662" s="144">
        <v>11000</v>
      </c>
      <c r="M662" s="819">
        <f>L662+L663+L664</f>
        <v>25000</v>
      </c>
    </row>
    <row r="663" spans="1:13" ht="27" customHeight="1" x14ac:dyDescent="0.25">
      <c r="A663" s="823"/>
      <c r="B663" s="434"/>
      <c r="C663" s="434"/>
      <c r="D663" s="434"/>
      <c r="E663" s="434"/>
      <c r="F663" s="699"/>
      <c r="G663" s="890"/>
      <c r="H663" s="15"/>
      <c r="I663" s="201" t="s">
        <v>1523</v>
      </c>
      <c r="J663" s="143">
        <v>1</v>
      </c>
      <c r="K663" s="144">
        <v>11000</v>
      </c>
      <c r="L663" s="144">
        <v>11000</v>
      </c>
      <c r="M663" s="819"/>
    </row>
    <row r="664" spans="1:13" ht="19.5" customHeight="1" x14ac:dyDescent="0.25">
      <c r="A664" s="823"/>
      <c r="B664" s="434"/>
      <c r="C664" s="434"/>
      <c r="D664" s="434"/>
      <c r="E664" s="434"/>
      <c r="F664" s="699"/>
      <c r="G664" s="890"/>
      <c r="H664" s="15"/>
      <c r="I664" s="201" t="s">
        <v>1524</v>
      </c>
      <c r="J664" s="143">
        <v>1</v>
      </c>
      <c r="K664" s="144">
        <v>3000</v>
      </c>
      <c r="L664" s="144">
        <v>3000</v>
      </c>
      <c r="M664" s="819"/>
    </row>
    <row r="665" spans="1:13" ht="42" customHeight="1" x14ac:dyDescent="0.25">
      <c r="A665" s="409" t="s">
        <v>2210</v>
      </c>
      <c r="B665" s="405"/>
      <c r="C665" s="405" t="s">
        <v>426</v>
      </c>
      <c r="D665" s="405"/>
      <c r="E665" s="201" t="s">
        <v>427</v>
      </c>
      <c r="F665" s="821" t="s">
        <v>428</v>
      </c>
      <c r="G665" s="212" t="s">
        <v>1527</v>
      </c>
      <c r="H665" s="15"/>
      <c r="I665" s="201" t="s">
        <v>1528</v>
      </c>
      <c r="J665" s="143">
        <v>1</v>
      </c>
      <c r="K665" s="144">
        <v>8000</v>
      </c>
      <c r="L665" s="144">
        <v>8000</v>
      </c>
      <c r="M665" s="822">
        <v>8000</v>
      </c>
    </row>
    <row r="666" spans="1:13" ht="48" customHeight="1" x14ac:dyDescent="0.25">
      <c r="A666" s="409" t="s">
        <v>1529</v>
      </c>
      <c r="B666" s="405"/>
      <c r="C666" s="405" t="s">
        <v>1530</v>
      </c>
      <c r="D666" s="405"/>
      <c r="E666" s="201" t="s">
        <v>1531</v>
      </c>
      <c r="F666" s="821" t="s">
        <v>1532</v>
      </c>
      <c r="G666" s="212">
        <v>47701617</v>
      </c>
      <c r="H666" s="15"/>
      <c r="I666" s="201" t="s">
        <v>1533</v>
      </c>
      <c r="J666" s="143">
        <v>1</v>
      </c>
      <c r="K666" s="144">
        <v>10000</v>
      </c>
      <c r="L666" s="144">
        <v>10000</v>
      </c>
      <c r="M666" s="822">
        <v>10000</v>
      </c>
    </row>
    <row r="667" spans="1:13" ht="42" customHeight="1" x14ac:dyDescent="0.25">
      <c r="A667" s="409" t="s">
        <v>2211</v>
      </c>
      <c r="B667" s="405"/>
      <c r="C667" s="405" t="s">
        <v>430</v>
      </c>
      <c r="D667" s="405"/>
      <c r="E667" s="201" t="s">
        <v>431</v>
      </c>
      <c r="F667" s="821">
        <v>35201</v>
      </c>
      <c r="G667" s="212">
        <v>70976490</v>
      </c>
      <c r="H667" s="15"/>
      <c r="I667" s="201" t="s">
        <v>680</v>
      </c>
      <c r="J667" s="143">
        <v>1</v>
      </c>
      <c r="K667" s="144">
        <v>39900</v>
      </c>
      <c r="L667" s="144">
        <v>39900</v>
      </c>
      <c r="M667" s="822">
        <v>39900</v>
      </c>
    </row>
    <row r="668" spans="1:13" ht="37.5" customHeight="1" x14ac:dyDescent="0.25">
      <c r="A668" s="403" t="s">
        <v>2212</v>
      </c>
      <c r="B668" s="404"/>
      <c r="C668" s="405" t="s">
        <v>1534</v>
      </c>
      <c r="D668" s="405"/>
      <c r="E668" s="201" t="s">
        <v>370</v>
      </c>
      <c r="F668" s="821" t="s">
        <v>371</v>
      </c>
      <c r="G668" s="220">
        <v>75059151</v>
      </c>
      <c r="H668" s="15"/>
      <c r="I668" s="201" t="s">
        <v>47</v>
      </c>
      <c r="J668" s="143">
        <v>2</v>
      </c>
      <c r="K668" s="144">
        <v>12000</v>
      </c>
      <c r="L668" s="144">
        <v>24000</v>
      </c>
      <c r="M668" s="822">
        <v>24000</v>
      </c>
    </row>
    <row r="669" spans="1:13" ht="24.75" customHeight="1" thickBot="1" x14ac:dyDescent="0.3">
      <c r="A669" s="444" t="s">
        <v>2213</v>
      </c>
      <c r="B669" s="445"/>
      <c r="C669" s="445" t="s">
        <v>1535</v>
      </c>
      <c r="D669" s="445"/>
      <c r="E669" s="214" t="s">
        <v>421</v>
      </c>
      <c r="F669" s="794">
        <v>35002</v>
      </c>
      <c r="G669" s="751">
        <v>70987181</v>
      </c>
      <c r="H669" s="966"/>
      <c r="I669" s="214" t="s">
        <v>1536</v>
      </c>
      <c r="J669" s="974">
        <v>1</v>
      </c>
      <c r="K669" s="926">
        <v>3980</v>
      </c>
      <c r="L669" s="926">
        <v>3900</v>
      </c>
      <c r="M669" s="895">
        <v>3900</v>
      </c>
    </row>
    <row r="670" spans="1:13" ht="42" customHeight="1" x14ac:dyDescent="0.25">
      <c r="A670" s="30"/>
      <c r="B670" s="30"/>
      <c r="C670" s="965"/>
      <c r="D670" s="965"/>
      <c r="E670" s="9"/>
      <c r="F670" s="9"/>
      <c r="G670" s="9"/>
      <c r="H670" s="9"/>
      <c r="I670" s="965"/>
      <c r="J670" s="9"/>
      <c r="L670" s="55" t="s">
        <v>482</v>
      </c>
      <c r="M670" s="80">
        <f>SUM(M653:M669)</f>
        <v>228200</v>
      </c>
    </row>
    <row r="671" spans="1:13" ht="51" customHeight="1" x14ac:dyDescent="0.25">
      <c r="A671" s="30"/>
      <c r="B671" s="30"/>
      <c r="C671" s="965"/>
      <c r="D671" s="965"/>
      <c r="E671" s="9"/>
      <c r="F671" s="9"/>
      <c r="G671" s="9"/>
      <c r="H671" s="9"/>
      <c r="I671" s="965"/>
      <c r="J671" s="9"/>
      <c r="L671" s="55"/>
      <c r="M671" s="75"/>
    </row>
    <row r="672" spans="1:13" ht="30" customHeight="1" thickBot="1" x14ac:dyDescent="0.3">
      <c r="A672" s="30"/>
      <c r="B672" s="30"/>
      <c r="C672" s="965"/>
      <c r="D672" s="965"/>
      <c r="E672" s="9"/>
      <c r="F672" s="9"/>
      <c r="G672" s="9"/>
      <c r="H672" s="64" t="s">
        <v>183</v>
      </c>
      <c r="I672" s="965"/>
      <c r="J672" s="9"/>
      <c r="K672" s="60"/>
      <c r="L672" s="60"/>
      <c r="M672" s="80"/>
    </row>
    <row r="673" spans="1:13" ht="72" customHeight="1" x14ac:dyDescent="0.25">
      <c r="A673" s="797" t="s">
        <v>1866</v>
      </c>
      <c r="B673" s="798"/>
      <c r="C673" s="799" t="s">
        <v>179</v>
      </c>
      <c r="D673" s="799"/>
      <c r="E673" s="800" t="s">
        <v>1867</v>
      </c>
      <c r="F673" s="801" t="s">
        <v>181</v>
      </c>
      <c r="G673" s="802" t="s">
        <v>182</v>
      </c>
      <c r="H673" s="803"/>
      <c r="I673" s="956" t="s">
        <v>186</v>
      </c>
      <c r="J673" s="804" t="s">
        <v>483</v>
      </c>
      <c r="K673" s="805" t="s">
        <v>1863</v>
      </c>
      <c r="L673" s="805" t="s">
        <v>2138</v>
      </c>
      <c r="M673" s="806" t="s">
        <v>490</v>
      </c>
    </row>
    <row r="674" spans="1:13" ht="30" customHeight="1" x14ac:dyDescent="0.25">
      <c r="A674" s="984" t="s">
        <v>156</v>
      </c>
      <c r="B674" s="446"/>
      <c r="C674" s="985" t="s">
        <v>1579</v>
      </c>
      <c r="D674" s="985"/>
      <c r="E674" s="211" t="s">
        <v>157</v>
      </c>
      <c r="F674" s="908" t="s">
        <v>158</v>
      </c>
      <c r="G674" s="19" t="s">
        <v>1580</v>
      </c>
      <c r="H674" s="434"/>
      <c r="I674" s="62" t="s">
        <v>57</v>
      </c>
      <c r="J674" s="217">
        <v>1</v>
      </c>
      <c r="K674" s="144">
        <v>13000</v>
      </c>
      <c r="L674" s="144">
        <v>13000</v>
      </c>
      <c r="M674" s="822">
        <v>13000</v>
      </c>
    </row>
    <row r="675" spans="1:13" ht="15" customHeight="1" x14ac:dyDescent="0.25">
      <c r="A675" s="823" t="s">
        <v>1538</v>
      </c>
      <c r="B675" s="434"/>
      <c r="C675" s="434" t="s">
        <v>1539</v>
      </c>
      <c r="D675" s="434"/>
      <c r="E675" s="434" t="s">
        <v>1540</v>
      </c>
      <c r="F675" s="699" t="s">
        <v>1541</v>
      </c>
      <c r="G675" s="890">
        <v>75022567</v>
      </c>
      <c r="H675" s="434"/>
      <c r="I675" s="200" t="s">
        <v>1542</v>
      </c>
      <c r="J675" s="217">
        <v>1</v>
      </c>
      <c r="K675" s="220">
        <v>11500</v>
      </c>
      <c r="L675" s="144">
        <v>11500</v>
      </c>
      <c r="M675" s="819">
        <f>L675+L676+L677</f>
        <v>20300</v>
      </c>
    </row>
    <row r="676" spans="1:13" ht="30" customHeight="1" x14ac:dyDescent="0.25">
      <c r="A676" s="823"/>
      <c r="B676" s="434"/>
      <c r="C676" s="434"/>
      <c r="D676" s="434"/>
      <c r="E676" s="434"/>
      <c r="F676" s="699"/>
      <c r="G676" s="890"/>
      <c r="H676" s="434"/>
      <c r="I676" s="200" t="s">
        <v>1543</v>
      </c>
      <c r="J676" s="217">
        <v>1</v>
      </c>
      <c r="K676" s="220">
        <v>5000</v>
      </c>
      <c r="L676" s="144">
        <v>5000</v>
      </c>
      <c r="M676" s="819"/>
    </row>
    <row r="677" spans="1:13" ht="30" customHeight="1" x14ac:dyDescent="0.25">
      <c r="A677" s="823"/>
      <c r="B677" s="434"/>
      <c r="C677" s="434"/>
      <c r="D677" s="434"/>
      <c r="E677" s="434"/>
      <c r="F677" s="699"/>
      <c r="G677" s="890"/>
      <c r="H677" s="434"/>
      <c r="I677" s="200" t="s">
        <v>1544</v>
      </c>
      <c r="J677" s="217">
        <v>1</v>
      </c>
      <c r="K677" s="220">
        <v>3800</v>
      </c>
      <c r="L677" s="144">
        <v>3800</v>
      </c>
      <c r="M677" s="819"/>
    </row>
    <row r="678" spans="1:13" ht="51" customHeight="1" x14ac:dyDescent="0.25">
      <c r="A678" s="409" t="s">
        <v>1562</v>
      </c>
      <c r="B678" s="405"/>
      <c r="C678" s="405" t="s">
        <v>1563</v>
      </c>
      <c r="D678" s="405"/>
      <c r="E678" s="434" t="s">
        <v>393</v>
      </c>
      <c r="F678" s="699" t="s">
        <v>402</v>
      </c>
      <c r="G678" s="890">
        <v>70238928</v>
      </c>
      <c r="H678" s="434"/>
      <c r="I678" s="200" t="s">
        <v>1564</v>
      </c>
      <c r="J678" s="217">
        <v>1</v>
      </c>
      <c r="K678" s="144">
        <v>15200</v>
      </c>
      <c r="L678" s="144">
        <v>15200</v>
      </c>
      <c r="M678" s="819">
        <f>L678+L679</f>
        <v>24000</v>
      </c>
    </row>
    <row r="679" spans="1:13" ht="46.5" customHeight="1" x14ac:dyDescent="0.25">
      <c r="A679" s="409"/>
      <c r="B679" s="405"/>
      <c r="C679" s="405"/>
      <c r="D679" s="405"/>
      <c r="E679" s="434"/>
      <c r="F679" s="699"/>
      <c r="G679" s="890"/>
      <c r="H679" s="434"/>
      <c r="I679" s="200" t="s">
        <v>1565</v>
      </c>
      <c r="J679" s="217">
        <v>1</v>
      </c>
      <c r="K679" s="144">
        <v>8800</v>
      </c>
      <c r="L679" s="144">
        <v>8800</v>
      </c>
      <c r="M679" s="819"/>
    </row>
    <row r="680" spans="1:13" ht="30" customHeight="1" x14ac:dyDescent="0.25">
      <c r="A680" s="823" t="s">
        <v>1558</v>
      </c>
      <c r="B680" s="434"/>
      <c r="C680" s="434">
        <v>112</v>
      </c>
      <c r="D680" s="434"/>
      <c r="E680" s="434" t="s">
        <v>406</v>
      </c>
      <c r="F680" s="699" t="s">
        <v>1559</v>
      </c>
      <c r="G680" s="890">
        <v>75023679</v>
      </c>
      <c r="H680" s="15"/>
      <c r="I680" s="200" t="s">
        <v>1560</v>
      </c>
      <c r="J680" s="217">
        <v>1</v>
      </c>
      <c r="K680" s="144">
        <v>21500</v>
      </c>
      <c r="L680" s="144">
        <v>21500</v>
      </c>
      <c r="M680" s="819">
        <f>L680+L681</f>
        <v>33000</v>
      </c>
    </row>
    <row r="681" spans="1:13" ht="15" customHeight="1" x14ac:dyDescent="0.25">
      <c r="A681" s="823"/>
      <c r="B681" s="434"/>
      <c r="C681" s="434"/>
      <c r="D681" s="434"/>
      <c r="E681" s="434"/>
      <c r="F681" s="699"/>
      <c r="G681" s="890"/>
      <c r="H681" s="15"/>
      <c r="I681" s="200" t="s">
        <v>1561</v>
      </c>
      <c r="J681" s="217">
        <v>1</v>
      </c>
      <c r="K681" s="144">
        <v>11500</v>
      </c>
      <c r="L681" s="144">
        <v>11500</v>
      </c>
      <c r="M681" s="819"/>
    </row>
    <row r="682" spans="1:13" ht="35.25" customHeight="1" x14ac:dyDescent="0.25">
      <c r="A682" s="409" t="s">
        <v>143</v>
      </c>
      <c r="B682" s="405"/>
      <c r="C682" s="405" t="s">
        <v>144</v>
      </c>
      <c r="D682" s="405"/>
      <c r="E682" s="201" t="s">
        <v>391</v>
      </c>
      <c r="F682" s="821" t="s">
        <v>1537</v>
      </c>
      <c r="G682" s="212">
        <v>61716413</v>
      </c>
      <c r="H682" s="434"/>
      <c r="I682" s="200" t="s">
        <v>197</v>
      </c>
      <c r="J682" s="217">
        <v>1</v>
      </c>
      <c r="K682" s="144">
        <v>21000</v>
      </c>
      <c r="L682" s="144">
        <v>21000</v>
      </c>
      <c r="M682" s="822">
        <v>21000</v>
      </c>
    </row>
    <row r="683" spans="1:13" ht="63" customHeight="1" x14ac:dyDescent="0.25">
      <c r="A683" s="409" t="s">
        <v>1545</v>
      </c>
      <c r="B683" s="405"/>
      <c r="C683" s="405" t="s">
        <v>1546</v>
      </c>
      <c r="D683" s="405"/>
      <c r="E683" s="201" t="s">
        <v>389</v>
      </c>
      <c r="F683" s="821" t="s">
        <v>390</v>
      </c>
      <c r="G683" s="212">
        <v>70238898</v>
      </c>
      <c r="H683" s="434"/>
      <c r="I683" s="200" t="s">
        <v>1547</v>
      </c>
      <c r="J683" s="217" t="s">
        <v>1548</v>
      </c>
      <c r="K683" s="144">
        <v>38990</v>
      </c>
      <c r="L683" s="144">
        <v>38900</v>
      </c>
      <c r="M683" s="822">
        <v>38900</v>
      </c>
    </row>
    <row r="684" spans="1:13" ht="29.25" customHeight="1" x14ac:dyDescent="0.25">
      <c r="A684" s="823" t="s">
        <v>396</v>
      </c>
      <c r="B684" s="434"/>
      <c r="C684" s="434" t="s">
        <v>397</v>
      </c>
      <c r="D684" s="434"/>
      <c r="E684" s="434" t="s">
        <v>398</v>
      </c>
      <c r="F684" s="699">
        <v>76601</v>
      </c>
      <c r="G684" s="890">
        <v>76601</v>
      </c>
      <c r="H684" s="15"/>
      <c r="I684" s="200" t="s">
        <v>395</v>
      </c>
      <c r="J684" s="217">
        <v>1</v>
      </c>
      <c r="K684" s="144">
        <v>7900</v>
      </c>
      <c r="L684" s="144">
        <v>7900</v>
      </c>
      <c r="M684" s="819">
        <f>L684+L685</f>
        <v>14700</v>
      </c>
    </row>
    <row r="685" spans="1:13" ht="15" customHeight="1" x14ac:dyDescent="0.25">
      <c r="A685" s="823"/>
      <c r="B685" s="434"/>
      <c r="C685" s="434"/>
      <c r="D685" s="434"/>
      <c r="E685" s="434"/>
      <c r="F685" s="699"/>
      <c r="G685" s="890"/>
      <c r="H685" s="15"/>
      <c r="I685" s="200" t="s">
        <v>1557</v>
      </c>
      <c r="J685" s="217">
        <v>1</v>
      </c>
      <c r="K685" s="144">
        <v>6800</v>
      </c>
      <c r="L685" s="144">
        <v>6800</v>
      </c>
      <c r="M685" s="819"/>
    </row>
    <row r="686" spans="1:13" x14ac:dyDescent="0.25">
      <c r="A686" s="409" t="s">
        <v>385</v>
      </c>
      <c r="B686" s="405"/>
      <c r="C686" s="405" t="s">
        <v>386</v>
      </c>
      <c r="D686" s="405"/>
      <c r="E686" s="201" t="s">
        <v>387</v>
      </c>
      <c r="F686" s="821" t="s">
        <v>388</v>
      </c>
      <c r="G686" s="212">
        <v>70938172</v>
      </c>
      <c r="H686" s="15"/>
      <c r="I686" s="986" t="s">
        <v>1549</v>
      </c>
      <c r="J686" s="217">
        <v>1</v>
      </c>
      <c r="K686" s="144">
        <v>13500</v>
      </c>
      <c r="L686" s="144">
        <v>13500</v>
      </c>
      <c r="M686" s="822">
        <v>13500</v>
      </c>
    </row>
    <row r="687" spans="1:13" ht="15" customHeight="1" x14ac:dyDescent="0.25">
      <c r="A687" s="823" t="s">
        <v>148</v>
      </c>
      <c r="B687" s="434"/>
      <c r="C687" s="434" t="s">
        <v>149</v>
      </c>
      <c r="D687" s="434"/>
      <c r="E687" s="208" t="s">
        <v>394</v>
      </c>
      <c r="F687" s="219" t="s">
        <v>150</v>
      </c>
      <c r="G687" s="143">
        <v>70436070</v>
      </c>
      <c r="H687" s="434"/>
      <c r="I687" s="200" t="s">
        <v>1550</v>
      </c>
      <c r="J687" s="217">
        <v>2</v>
      </c>
      <c r="K687" s="144">
        <v>4200</v>
      </c>
      <c r="L687" s="144">
        <v>8400</v>
      </c>
      <c r="M687" s="822">
        <v>8400</v>
      </c>
    </row>
    <row r="688" spans="1:13" ht="15" customHeight="1" x14ac:dyDescent="0.25">
      <c r="A688" s="409" t="s">
        <v>407</v>
      </c>
      <c r="B688" s="405"/>
      <c r="C688" s="405" t="s">
        <v>408</v>
      </c>
      <c r="D688" s="405"/>
      <c r="E688" s="201" t="s">
        <v>409</v>
      </c>
      <c r="F688" s="821" t="s">
        <v>1551</v>
      </c>
      <c r="G688" s="212">
        <v>48773824</v>
      </c>
      <c r="H688" s="434"/>
      <c r="I688" s="200" t="s">
        <v>1552</v>
      </c>
      <c r="J688" s="217">
        <v>1</v>
      </c>
      <c r="K688" s="144">
        <v>4200</v>
      </c>
      <c r="L688" s="144">
        <v>4200</v>
      </c>
      <c r="M688" s="822">
        <v>4200</v>
      </c>
    </row>
    <row r="689" spans="1:13" ht="20.25" customHeight="1" x14ac:dyDescent="0.25">
      <c r="A689" s="823" t="s">
        <v>2214</v>
      </c>
      <c r="B689" s="434"/>
      <c r="C689" s="434" t="s">
        <v>151</v>
      </c>
      <c r="D689" s="434"/>
      <c r="E689" s="434" t="s">
        <v>389</v>
      </c>
      <c r="F689" s="699">
        <v>75501</v>
      </c>
      <c r="G689" s="890">
        <v>70238898</v>
      </c>
      <c r="H689" s="434"/>
      <c r="I689" s="207" t="s">
        <v>152</v>
      </c>
      <c r="J689" s="217">
        <v>1</v>
      </c>
      <c r="K689" s="144"/>
      <c r="L689" s="144"/>
      <c r="M689" s="822"/>
    </row>
    <row r="690" spans="1:13" ht="15" customHeight="1" x14ac:dyDescent="0.25">
      <c r="A690" s="823"/>
      <c r="B690" s="434"/>
      <c r="C690" s="434"/>
      <c r="D690" s="434"/>
      <c r="E690" s="434"/>
      <c r="F690" s="699"/>
      <c r="G690" s="890"/>
      <c r="H690" s="434"/>
      <c r="I690" s="207" t="s">
        <v>153</v>
      </c>
      <c r="J690" s="217">
        <v>1</v>
      </c>
      <c r="K690" s="144"/>
      <c r="L690" s="144"/>
      <c r="M690" s="822"/>
    </row>
    <row r="691" spans="1:13" ht="15" customHeight="1" x14ac:dyDescent="0.25">
      <c r="A691" s="823"/>
      <c r="B691" s="434"/>
      <c r="C691" s="434"/>
      <c r="D691" s="434"/>
      <c r="E691" s="434"/>
      <c r="F691" s="699"/>
      <c r="G691" s="890"/>
      <c r="H691" s="446"/>
      <c r="I691" s="207" t="s">
        <v>154</v>
      </c>
      <c r="J691" s="217">
        <v>1</v>
      </c>
      <c r="K691" s="144"/>
      <c r="L691" s="144"/>
      <c r="M691" s="822"/>
    </row>
    <row r="692" spans="1:13" ht="25.5" customHeight="1" x14ac:dyDescent="0.25">
      <c r="A692" s="823"/>
      <c r="B692" s="434"/>
      <c r="C692" s="434"/>
      <c r="D692" s="434"/>
      <c r="E692" s="434"/>
      <c r="F692" s="699"/>
      <c r="G692" s="890"/>
      <c r="H692" s="446"/>
      <c r="I692" s="207" t="s">
        <v>155</v>
      </c>
      <c r="J692" s="217">
        <v>1</v>
      </c>
      <c r="K692" s="144"/>
      <c r="L692" s="144"/>
      <c r="M692" s="822"/>
    </row>
    <row r="693" spans="1:13" ht="26.25" customHeight="1" x14ac:dyDescent="0.25">
      <c r="A693" s="984" t="s">
        <v>1553</v>
      </c>
      <c r="B693" s="446"/>
      <c r="C693" s="446" t="s">
        <v>392</v>
      </c>
      <c r="D693" s="446"/>
      <c r="E693" s="446" t="s">
        <v>1554</v>
      </c>
      <c r="F693" s="907">
        <v>75661</v>
      </c>
      <c r="G693" s="987">
        <v>70238910</v>
      </c>
      <c r="H693" s="446"/>
      <c r="I693" s="200" t="s">
        <v>1555</v>
      </c>
      <c r="J693" s="19">
        <v>1</v>
      </c>
      <c r="K693" s="59">
        <v>11000</v>
      </c>
      <c r="L693" s="59">
        <v>11000</v>
      </c>
      <c r="M693" s="988">
        <f>L693+L694+L695</f>
        <v>18500</v>
      </c>
    </row>
    <row r="694" spans="1:13" ht="15" customHeight="1" x14ac:dyDescent="0.25">
      <c r="A694" s="984"/>
      <c r="B694" s="446"/>
      <c r="C694" s="446"/>
      <c r="D694" s="446"/>
      <c r="E694" s="446"/>
      <c r="F694" s="907"/>
      <c r="G694" s="987"/>
      <c r="H694" s="15"/>
      <c r="I694" s="200" t="s">
        <v>1556</v>
      </c>
      <c r="J694" s="19">
        <v>1</v>
      </c>
      <c r="K694" s="59">
        <v>3600</v>
      </c>
      <c r="L694" s="59">
        <v>3600</v>
      </c>
      <c r="M694" s="988"/>
    </row>
    <row r="695" spans="1:13" ht="15" customHeight="1" x14ac:dyDescent="0.25">
      <c r="A695" s="984"/>
      <c r="B695" s="446"/>
      <c r="C695" s="446"/>
      <c r="D695" s="446"/>
      <c r="E695" s="446"/>
      <c r="F695" s="907"/>
      <c r="G695" s="987"/>
      <c r="H695" s="15"/>
      <c r="I695" s="200" t="s">
        <v>1506</v>
      </c>
      <c r="J695" s="19">
        <v>1</v>
      </c>
      <c r="K695" s="59">
        <v>3900</v>
      </c>
      <c r="L695" s="59">
        <v>3900</v>
      </c>
      <c r="M695" s="988"/>
    </row>
    <row r="696" spans="1:13" ht="17.25" customHeight="1" x14ac:dyDescent="0.25">
      <c r="A696" s="823" t="s">
        <v>1566</v>
      </c>
      <c r="B696" s="434"/>
      <c r="C696" s="434" t="s">
        <v>1567</v>
      </c>
      <c r="D696" s="434"/>
      <c r="E696" s="434" t="s">
        <v>394</v>
      </c>
      <c r="F696" s="699">
        <v>68605</v>
      </c>
      <c r="G696" s="890">
        <v>70993343</v>
      </c>
      <c r="H696" s="434"/>
      <c r="I696" s="200" t="s">
        <v>583</v>
      </c>
      <c r="J696" s="217">
        <v>1</v>
      </c>
      <c r="K696" s="144">
        <v>7700</v>
      </c>
      <c r="L696" s="144">
        <v>7700</v>
      </c>
      <c r="M696" s="819">
        <f>L696+L697</f>
        <v>14900</v>
      </c>
    </row>
    <row r="697" spans="1:13" ht="27.75" customHeight="1" x14ac:dyDescent="0.25">
      <c r="A697" s="823"/>
      <c r="B697" s="434"/>
      <c r="C697" s="434"/>
      <c r="D697" s="434"/>
      <c r="E697" s="434"/>
      <c r="F697" s="699"/>
      <c r="G697" s="890"/>
      <c r="H697" s="434"/>
      <c r="I697" s="200" t="s">
        <v>1568</v>
      </c>
      <c r="J697" s="217">
        <v>1</v>
      </c>
      <c r="K697" s="144">
        <v>7200</v>
      </c>
      <c r="L697" s="144">
        <v>7200</v>
      </c>
      <c r="M697" s="819"/>
    </row>
    <row r="698" spans="1:13" ht="25.5" customHeight="1" x14ac:dyDescent="0.25">
      <c r="A698" s="409" t="s">
        <v>145</v>
      </c>
      <c r="B698" s="405"/>
      <c r="C698" s="405" t="s">
        <v>146</v>
      </c>
      <c r="D698" s="405"/>
      <c r="E698" s="434" t="s">
        <v>147</v>
      </c>
      <c r="F698" s="699">
        <v>76701</v>
      </c>
      <c r="G698" s="890">
        <v>47935928</v>
      </c>
      <c r="H698" s="434"/>
      <c r="I698" s="200" t="s">
        <v>1571</v>
      </c>
      <c r="J698" s="217">
        <v>1</v>
      </c>
      <c r="K698" s="144">
        <v>8000</v>
      </c>
      <c r="L698" s="144">
        <v>8000</v>
      </c>
      <c r="M698" s="819">
        <f>L698+L699+L700</f>
        <v>34000</v>
      </c>
    </row>
    <row r="699" spans="1:13" ht="24.75" customHeight="1" x14ac:dyDescent="0.25">
      <c r="A699" s="409"/>
      <c r="B699" s="405"/>
      <c r="C699" s="405"/>
      <c r="D699" s="405"/>
      <c r="E699" s="434"/>
      <c r="F699" s="699"/>
      <c r="G699" s="890"/>
      <c r="H699" s="434"/>
      <c r="I699" s="200" t="s">
        <v>197</v>
      </c>
      <c r="J699" s="217">
        <v>1</v>
      </c>
      <c r="K699" s="144">
        <v>21000</v>
      </c>
      <c r="L699" s="144">
        <v>21000</v>
      </c>
      <c r="M699" s="819"/>
    </row>
    <row r="700" spans="1:13" ht="20.25" customHeight="1" x14ac:dyDescent="0.25">
      <c r="A700" s="409"/>
      <c r="B700" s="405"/>
      <c r="C700" s="405"/>
      <c r="D700" s="405"/>
      <c r="E700" s="434"/>
      <c r="F700" s="699"/>
      <c r="G700" s="890"/>
      <c r="H700" s="434"/>
      <c r="I700" s="200" t="s">
        <v>1570</v>
      </c>
      <c r="J700" s="217">
        <v>2</v>
      </c>
      <c r="K700" s="144">
        <v>5000</v>
      </c>
      <c r="L700" s="144">
        <v>5000</v>
      </c>
      <c r="M700" s="819"/>
    </row>
    <row r="701" spans="1:13" ht="34.5" customHeight="1" x14ac:dyDescent="0.25">
      <c r="A701" s="823" t="s">
        <v>1575</v>
      </c>
      <c r="B701" s="434"/>
      <c r="C701" s="434" t="s">
        <v>1576</v>
      </c>
      <c r="D701" s="434"/>
      <c r="E701" s="434" t="s">
        <v>313</v>
      </c>
      <c r="F701" s="699" t="s">
        <v>314</v>
      </c>
      <c r="G701" s="890" t="s">
        <v>1577</v>
      </c>
      <c r="H701" s="15"/>
      <c r="I701" s="506" t="s">
        <v>1578</v>
      </c>
      <c r="J701" s="560">
        <v>2</v>
      </c>
      <c r="K701" s="827">
        <v>10439</v>
      </c>
      <c r="L701" s="827">
        <v>20800</v>
      </c>
      <c r="M701" s="819">
        <v>20800</v>
      </c>
    </row>
    <row r="702" spans="1:13" ht="21" customHeight="1" x14ac:dyDescent="0.25">
      <c r="A702" s="823"/>
      <c r="B702" s="434"/>
      <c r="C702" s="434"/>
      <c r="D702" s="434"/>
      <c r="E702" s="434"/>
      <c r="F702" s="699"/>
      <c r="G702" s="890"/>
      <c r="H702" s="15"/>
      <c r="I702" s="506"/>
      <c r="J702" s="560"/>
      <c r="K702" s="827"/>
      <c r="L702" s="827"/>
      <c r="M702" s="819"/>
    </row>
    <row r="703" spans="1:13" ht="30" customHeight="1" x14ac:dyDescent="0.25">
      <c r="A703" s="409" t="s">
        <v>403</v>
      </c>
      <c r="B703" s="405"/>
      <c r="C703" s="405" t="s">
        <v>404</v>
      </c>
      <c r="D703" s="405"/>
      <c r="E703" s="201" t="s">
        <v>384</v>
      </c>
      <c r="F703" s="821" t="s">
        <v>405</v>
      </c>
      <c r="G703" s="212">
        <v>61716464</v>
      </c>
      <c r="H703" s="15"/>
      <c r="I703" s="200" t="s">
        <v>1569</v>
      </c>
      <c r="J703" s="217">
        <v>3</v>
      </c>
      <c r="K703" s="144">
        <v>3700</v>
      </c>
      <c r="L703" s="144">
        <v>11100</v>
      </c>
      <c r="M703" s="822">
        <v>11100</v>
      </c>
    </row>
    <row r="704" spans="1:13" ht="27" customHeight="1" x14ac:dyDescent="0.25">
      <c r="A704" s="409" t="s">
        <v>399</v>
      </c>
      <c r="B704" s="405"/>
      <c r="C704" s="405" t="s">
        <v>400</v>
      </c>
      <c r="D704" s="405"/>
      <c r="E704" s="201" t="s">
        <v>384</v>
      </c>
      <c r="F704" s="821">
        <v>76302</v>
      </c>
      <c r="G704" s="212">
        <v>71008110</v>
      </c>
      <c r="H704" s="434"/>
      <c r="I704" s="200" t="s">
        <v>201</v>
      </c>
      <c r="J704" s="217">
        <v>1</v>
      </c>
      <c r="K704" s="144">
        <v>25000</v>
      </c>
      <c r="L704" s="144">
        <v>25000</v>
      </c>
      <c r="M704" s="822">
        <v>25000</v>
      </c>
    </row>
    <row r="705" spans="1:13" ht="27.75" customHeight="1" x14ac:dyDescent="0.25">
      <c r="A705" s="409" t="s">
        <v>2215</v>
      </c>
      <c r="B705" s="405"/>
      <c r="C705" s="405" t="s">
        <v>1572</v>
      </c>
      <c r="D705" s="405"/>
      <c r="E705" s="201" t="s">
        <v>1573</v>
      </c>
      <c r="F705" s="821" t="s">
        <v>1574</v>
      </c>
      <c r="G705" s="212">
        <v>70991928</v>
      </c>
      <c r="H705" s="434"/>
      <c r="I705" s="200" t="s">
        <v>197</v>
      </c>
      <c r="J705" s="217">
        <v>1</v>
      </c>
      <c r="K705" s="144">
        <v>21000</v>
      </c>
      <c r="L705" s="144">
        <v>21000</v>
      </c>
      <c r="M705" s="822">
        <v>21000</v>
      </c>
    </row>
    <row r="706" spans="1:13" x14ac:dyDescent="0.25">
      <c r="A706" s="823" t="s">
        <v>1581</v>
      </c>
      <c r="B706" s="434"/>
      <c r="C706" s="434" t="s">
        <v>1582</v>
      </c>
      <c r="D706" s="434"/>
      <c r="E706" s="434" t="s">
        <v>1583</v>
      </c>
      <c r="F706" s="699" t="s">
        <v>1584</v>
      </c>
      <c r="G706" s="890">
        <v>70997951</v>
      </c>
      <c r="H706" s="989"/>
      <c r="I706" s="506" t="s">
        <v>197</v>
      </c>
      <c r="J706" s="560">
        <v>1</v>
      </c>
      <c r="K706" s="827">
        <v>20800</v>
      </c>
      <c r="L706" s="827">
        <v>20800</v>
      </c>
      <c r="M706" s="819">
        <v>20800</v>
      </c>
    </row>
    <row r="707" spans="1:13" ht="15.75" thickBot="1" x14ac:dyDescent="0.3">
      <c r="A707" s="828"/>
      <c r="B707" s="829"/>
      <c r="C707" s="829"/>
      <c r="D707" s="829"/>
      <c r="E707" s="829"/>
      <c r="F707" s="830"/>
      <c r="G707" s="990"/>
      <c r="H707" s="966"/>
      <c r="I707" s="831"/>
      <c r="J707" s="700"/>
      <c r="K707" s="832"/>
      <c r="L707" s="832"/>
      <c r="M707" s="833"/>
    </row>
    <row r="709" spans="1:13" x14ac:dyDescent="0.25">
      <c r="L709" s="55" t="s">
        <v>482</v>
      </c>
      <c r="M709" s="75"/>
    </row>
  </sheetData>
  <mergeCells count="1651">
    <mergeCell ref="C652:D652"/>
    <mergeCell ref="A673:B673"/>
    <mergeCell ref="C673:D673"/>
    <mergeCell ref="C564:D565"/>
    <mergeCell ref="E564:E565"/>
    <mergeCell ref="F564:F565"/>
    <mergeCell ref="G564:G565"/>
    <mergeCell ref="E573:E574"/>
    <mergeCell ref="C581:D582"/>
    <mergeCell ref="E581:E582"/>
    <mergeCell ref="F581:F582"/>
    <mergeCell ref="G581:G582"/>
    <mergeCell ref="E586:E588"/>
    <mergeCell ref="F586:F588"/>
    <mergeCell ref="G586:G588"/>
    <mergeCell ref="F589:F590"/>
    <mergeCell ref="G589:G590"/>
    <mergeCell ref="E599:E600"/>
    <mergeCell ref="F599:F600"/>
    <mergeCell ref="G599:G600"/>
    <mergeCell ref="F492:F493"/>
    <mergeCell ref="G492:G493"/>
    <mergeCell ref="E496:E498"/>
    <mergeCell ref="F496:F498"/>
    <mergeCell ref="G496:G498"/>
    <mergeCell ref="C510:D511"/>
    <mergeCell ref="E510:E511"/>
    <mergeCell ref="F510:F511"/>
    <mergeCell ref="G510:G511"/>
    <mergeCell ref="C512:D513"/>
    <mergeCell ref="E512:E513"/>
    <mergeCell ref="F512:F513"/>
    <mergeCell ref="G512:G513"/>
    <mergeCell ref="C514:D515"/>
    <mergeCell ref="E562:E563"/>
    <mergeCell ref="C562:D563"/>
    <mergeCell ref="E559:E560"/>
    <mergeCell ref="F559:F560"/>
    <mergeCell ref="G559:G560"/>
    <mergeCell ref="F562:F563"/>
    <mergeCell ref="G562:G563"/>
    <mergeCell ref="I448:I449"/>
    <mergeCell ref="J448:J449"/>
    <mergeCell ref="K448:K449"/>
    <mergeCell ref="L448:L449"/>
    <mergeCell ref="M448:M449"/>
    <mergeCell ref="C481:D482"/>
    <mergeCell ref="E481:E482"/>
    <mergeCell ref="F481:F482"/>
    <mergeCell ref="G481:G482"/>
    <mergeCell ref="E479:E480"/>
    <mergeCell ref="F479:F480"/>
    <mergeCell ref="G479:G480"/>
    <mergeCell ref="F476:F478"/>
    <mergeCell ref="G476:G478"/>
    <mergeCell ref="E476:E478"/>
    <mergeCell ref="E483:E484"/>
    <mergeCell ref="F483:F484"/>
    <mergeCell ref="G483:G484"/>
    <mergeCell ref="M82:M83"/>
    <mergeCell ref="C376:D377"/>
    <mergeCell ref="E376:E377"/>
    <mergeCell ref="F376:F377"/>
    <mergeCell ref="G376:G377"/>
    <mergeCell ref="C385:D387"/>
    <mergeCell ref="E385:E387"/>
    <mergeCell ref="F385:F387"/>
    <mergeCell ref="G385:G387"/>
    <mergeCell ref="C388:D390"/>
    <mergeCell ref="E388:E390"/>
    <mergeCell ref="F388:F390"/>
    <mergeCell ref="G388:G390"/>
    <mergeCell ref="E406:E407"/>
    <mergeCell ref="F406:F407"/>
    <mergeCell ref="G406:G407"/>
    <mergeCell ref="E413:E414"/>
    <mergeCell ref="F413:F414"/>
    <mergeCell ref="G413:G414"/>
    <mergeCell ref="A4:B4"/>
    <mergeCell ref="C4:D4"/>
    <mergeCell ref="H22:H23"/>
    <mergeCell ref="M5:M6"/>
    <mergeCell ref="A31:B31"/>
    <mergeCell ref="M32:M33"/>
    <mergeCell ref="G67:G68"/>
    <mergeCell ref="A81:B81"/>
    <mergeCell ref="C81:D81"/>
    <mergeCell ref="M51:M52"/>
    <mergeCell ref="M53:M54"/>
    <mergeCell ref="M56:M57"/>
    <mergeCell ref="A66:B66"/>
    <mergeCell ref="C66:D66"/>
    <mergeCell ref="A67:B68"/>
    <mergeCell ref="C67:D68"/>
    <mergeCell ref="E67:E68"/>
    <mergeCell ref="F67:F68"/>
    <mergeCell ref="M67:M68"/>
    <mergeCell ref="A69:B69"/>
    <mergeCell ref="C69:D69"/>
    <mergeCell ref="A70:B70"/>
    <mergeCell ref="C70:D70"/>
    <mergeCell ref="C567:D567"/>
    <mergeCell ref="C568:D568"/>
    <mergeCell ref="I7:I8"/>
    <mergeCell ref="J7:J8"/>
    <mergeCell ref="K7:K8"/>
    <mergeCell ref="L7:L8"/>
    <mergeCell ref="M7:M8"/>
    <mergeCell ref="H17:H18"/>
    <mergeCell ref="A13:B14"/>
    <mergeCell ref="C13:D14"/>
    <mergeCell ref="C10:D11"/>
    <mergeCell ref="J10:J11"/>
    <mergeCell ref="K10:K11"/>
    <mergeCell ref="L10:L11"/>
    <mergeCell ref="M10:M11"/>
    <mergeCell ref="I13:I14"/>
    <mergeCell ref="J13:J14"/>
    <mergeCell ref="K13:K14"/>
    <mergeCell ref="L13:L14"/>
    <mergeCell ref="M13:M14"/>
    <mergeCell ref="M17:M18"/>
    <mergeCell ref="H19:H20"/>
    <mergeCell ref="M19:M20"/>
    <mergeCell ref="A131:L131"/>
    <mergeCell ref="A135:B135"/>
    <mergeCell ref="C135:D135"/>
    <mergeCell ref="M556:M558"/>
    <mergeCell ref="M559:M560"/>
    <mergeCell ref="A559:B560"/>
    <mergeCell ref="A192:L192"/>
    <mergeCell ref="A169:L169"/>
    <mergeCell ref="A172:B172"/>
    <mergeCell ref="A561:B561"/>
    <mergeCell ref="C561:D561"/>
    <mergeCell ref="A562:B563"/>
    <mergeCell ref="M562:M563"/>
    <mergeCell ref="M564:M565"/>
    <mergeCell ref="A564:B565"/>
    <mergeCell ref="A566:B566"/>
    <mergeCell ref="C566:D566"/>
    <mergeCell ref="M551:M553"/>
    <mergeCell ref="M541:M542"/>
    <mergeCell ref="M543:M544"/>
    <mergeCell ref="M524:M528"/>
    <mergeCell ref="I546:I547"/>
    <mergeCell ref="J546:J547"/>
    <mergeCell ref="K546:K547"/>
    <mergeCell ref="L546:L547"/>
    <mergeCell ref="M546:M547"/>
    <mergeCell ref="A554:B555"/>
    <mergeCell ref="C554:D555"/>
    <mergeCell ref="E554:E555"/>
    <mergeCell ref="F554:F555"/>
    <mergeCell ref="G554:G555"/>
    <mergeCell ref="M554:M555"/>
    <mergeCell ref="M533:M534"/>
    <mergeCell ref="A529:B531"/>
    <mergeCell ref="C529:D531"/>
    <mergeCell ref="E529:E531"/>
    <mergeCell ref="F529:F531"/>
    <mergeCell ref="A548:B548"/>
    <mergeCell ref="G529:G531"/>
    <mergeCell ref="M529:M531"/>
    <mergeCell ref="M539:M540"/>
    <mergeCell ref="I537:I538"/>
    <mergeCell ref="J537:J538"/>
    <mergeCell ref="K537:K538"/>
    <mergeCell ref="L537:L538"/>
    <mergeCell ref="M535:M538"/>
    <mergeCell ref="A510:B511"/>
    <mergeCell ref="M510:M511"/>
    <mergeCell ref="A512:B513"/>
    <mergeCell ref="M512:M513"/>
    <mergeCell ref="M514:M515"/>
    <mergeCell ref="A519:B521"/>
    <mergeCell ref="C519:D521"/>
    <mergeCell ref="E519:E521"/>
    <mergeCell ref="F519:F521"/>
    <mergeCell ref="G519:G521"/>
    <mergeCell ref="M519:M521"/>
    <mergeCell ref="M516:M517"/>
    <mergeCell ref="A328:B329"/>
    <mergeCell ref="E328:E329"/>
    <mergeCell ref="A71:B71"/>
    <mergeCell ref="C71:D71"/>
    <mergeCell ref="A72:B72"/>
    <mergeCell ref="C72:D72"/>
    <mergeCell ref="A73:B73"/>
    <mergeCell ref="C73:D73"/>
    <mergeCell ref="A74:B74"/>
    <mergeCell ref="C74:D74"/>
    <mergeCell ref="C75:D75"/>
    <mergeCell ref="A76:B76"/>
    <mergeCell ref="C76:D76"/>
    <mergeCell ref="A77:B77"/>
    <mergeCell ref="C77:D77"/>
    <mergeCell ref="A78:B78"/>
    <mergeCell ref="C32:D33"/>
    <mergeCell ref="A37:B39"/>
    <mergeCell ref="C37:D39"/>
    <mergeCell ref="C172:D172"/>
    <mergeCell ref="A196:B196"/>
    <mergeCell ref="C196:D196"/>
    <mergeCell ref="C674:D674"/>
    <mergeCell ref="I706:I707"/>
    <mergeCell ref="J706:J707"/>
    <mergeCell ref="K706:K707"/>
    <mergeCell ref="L706:L707"/>
    <mergeCell ref="M706:M707"/>
    <mergeCell ref="M378:M379"/>
    <mergeCell ref="M360:M361"/>
    <mergeCell ref="A363:B364"/>
    <mergeCell ref="C363:D364"/>
    <mergeCell ref="E363:E364"/>
    <mergeCell ref="F363:F364"/>
    <mergeCell ref="G363:G364"/>
    <mergeCell ref="M363:M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M693:M695"/>
    <mergeCell ref="M684:M685"/>
    <mergeCell ref="M680:M681"/>
    <mergeCell ref="M678:M679"/>
    <mergeCell ref="A696:B697"/>
    <mergeCell ref="C696:D697"/>
    <mergeCell ref="E696:E697"/>
    <mergeCell ref="G535:G538"/>
    <mergeCell ref="A371:B371"/>
    <mergeCell ref="C371:D371"/>
    <mergeCell ref="M696:M697"/>
    <mergeCell ref="M698:M700"/>
    <mergeCell ref="I701:I702"/>
    <mergeCell ref="J701:J702"/>
    <mergeCell ref="K701:K702"/>
    <mergeCell ref="L701:L702"/>
    <mergeCell ref="M701:M702"/>
    <mergeCell ref="A494:B494"/>
    <mergeCell ref="C494:D494"/>
    <mergeCell ref="A495:B495"/>
    <mergeCell ref="C495:D495"/>
    <mergeCell ref="M496:M498"/>
    <mergeCell ref="A496:B498"/>
    <mergeCell ref="C496:D498"/>
    <mergeCell ref="M499:M502"/>
    <mergeCell ref="A499:B502"/>
    <mergeCell ref="A503:B503"/>
    <mergeCell ref="C503:D503"/>
    <mergeCell ref="A504:B504"/>
    <mergeCell ref="C504:D504"/>
    <mergeCell ref="A539:B540"/>
    <mergeCell ref="C539:D540"/>
    <mergeCell ref="M485:M486"/>
    <mergeCell ref="A485:B486"/>
    <mergeCell ref="A487:B487"/>
    <mergeCell ref="C487:D487"/>
    <mergeCell ref="M488:M489"/>
    <mergeCell ref="A488:B489"/>
    <mergeCell ref="A490:B490"/>
    <mergeCell ref="C490:D490"/>
    <mergeCell ref="A491:B491"/>
    <mergeCell ref="C491:D491"/>
    <mergeCell ref="M492:M493"/>
    <mergeCell ref="A492:B493"/>
    <mergeCell ref="A475:B475"/>
    <mergeCell ref="C475:D475"/>
    <mergeCell ref="A476:B478"/>
    <mergeCell ref="M476:M478"/>
    <mergeCell ref="C476:D478"/>
    <mergeCell ref="M479:M480"/>
    <mergeCell ref="A479:B480"/>
    <mergeCell ref="M481:M482"/>
    <mergeCell ref="A481:B482"/>
    <mergeCell ref="M483:M484"/>
    <mergeCell ref="A483:B484"/>
    <mergeCell ref="F485:F486"/>
    <mergeCell ref="G485:G486"/>
    <mergeCell ref="E485:E486"/>
    <mergeCell ref="E488:E489"/>
    <mergeCell ref="F488:F489"/>
    <mergeCell ref="G488:G489"/>
    <mergeCell ref="E492:E493"/>
    <mergeCell ref="M466:M467"/>
    <mergeCell ref="A466:B467"/>
    <mergeCell ref="A468:B468"/>
    <mergeCell ref="C468:D468"/>
    <mergeCell ref="A469:B469"/>
    <mergeCell ref="C469:D469"/>
    <mergeCell ref="M470:M471"/>
    <mergeCell ref="A470:B471"/>
    <mergeCell ref="A472:B472"/>
    <mergeCell ref="C472:D472"/>
    <mergeCell ref="M473:M474"/>
    <mergeCell ref="A473:B474"/>
    <mergeCell ref="M456:M459"/>
    <mergeCell ref="A460:B461"/>
    <mergeCell ref="C460:D461"/>
    <mergeCell ref="E460:E461"/>
    <mergeCell ref="F460:F461"/>
    <mergeCell ref="G460:G461"/>
    <mergeCell ref="M462:M463"/>
    <mergeCell ref="A462:B463"/>
    <mergeCell ref="C462:D463"/>
    <mergeCell ref="E462:E463"/>
    <mergeCell ref="F462:F463"/>
    <mergeCell ref="G462:G463"/>
    <mergeCell ref="A464:B465"/>
    <mergeCell ref="M464:M465"/>
    <mergeCell ref="A456:B459"/>
    <mergeCell ref="C464:D465"/>
    <mergeCell ref="E464:E465"/>
    <mergeCell ref="F464:F465"/>
    <mergeCell ref="G464:G465"/>
    <mergeCell ref="E473:E474"/>
    <mergeCell ref="M439:M440"/>
    <mergeCell ref="M441:M442"/>
    <mergeCell ref="A441:B442"/>
    <mergeCell ref="A439:B440"/>
    <mergeCell ref="M429:M431"/>
    <mergeCell ref="A429:B431"/>
    <mergeCell ref="C429:D431"/>
    <mergeCell ref="E429:E431"/>
    <mergeCell ref="F429:F431"/>
    <mergeCell ref="G429:G431"/>
    <mergeCell ref="M432:M433"/>
    <mergeCell ref="A432:B433"/>
    <mergeCell ref="C432:D433"/>
    <mergeCell ref="E432:E433"/>
    <mergeCell ref="F432:F433"/>
    <mergeCell ref="G432:G433"/>
    <mergeCell ref="A434:B434"/>
    <mergeCell ref="C434:D434"/>
    <mergeCell ref="A435:B435"/>
    <mergeCell ref="C435:D435"/>
    <mergeCell ref="C441:D442"/>
    <mergeCell ref="E441:E442"/>
    <mergeCell ref="F441:F442"/>
    <mergeCell ref="G441:G442"/>
    <mergeCell ref="M388:M390"/>
    <mergeCell ref="A385:B387"/>
    <mergeCell ref="A388:B390"/>
    <mergeCell ref="M393:M394"/>
    <mergeCell ref="A334:B336"/>
    <mergeCell ref="M334:M336"/>
    <mergeCell ref="A337:B337"/>
    <mergeCell ref="C337:D337"/>
    <mergeCell ref="M338:M339"/>
    <mergeCell ref="A338:B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62:B362"/>
    <mergeCell ref="C362:D362"/>
    <mergeCell ref="A360:B361"/>
    <mergeCell ref="C360:D361"/>
    <mergeCell ref="M376:M377"/>
    <mergeCell ref="A376:B377"/>
    <mergeCell ref="A372:B373"/>
    <mergeCell ref="C372:D373"/>
    <mergeCell ref="E372:E373"/>
    <mergeCell ref="F328:F329"/>
    <mergeCell ref="G328:G329"/>
    <mergeCell ref="A330:B330"/>
    <mergeCell ref="C330:D330"/>
    <mergeCell ref="A331:B331"/>
    <mergeCell ref="C331:D331"/>
    <mergeCell ref="A332:B332"/>
    <mergeCell ref="C332:D332"/>
    <mergeCell ref="A333:B333"/>
    <mergeCell ref="C333:D333"/>
    <mergeCell ref="A320:B320"/>
    <mergeCell ref="C320:D320"/>
    <mergeCell ref="A321:B321"/>
    <mergeCell ref="C321:D321"/>
    <mergeCell ref="A322:B322"/>
    <mergeCell ref="C322:D322"/>
    <mergeCell ref="M385:M387"/>
    <mergeCell ref="M372:M373"/>
    <mergeCell ref="A374:B375"/>
    <mergeCell ref="C374:D375"/>
    <mergeCell ref="E374:E375"/>
    <mergeCell ref="F374:F375"/>
    <mergeCell ref="G374:G375"/>
    <mergeCell ref="M374:M375"/>
    <mergeCell ref="A344:B344"/>
    <mergeCell ref="C344:D344"/>
    <mergeCell ref="M345:M346"/>
    <mergeCell ref="A345:B346"/>
    <mergeCell ref="M347:M349"/>
    <mergeCell ref="C327:D327"/>
    <mergeCell ref="M328:M329"/>
    <mergeCell ref="M323:M324"/>
    <mergeCell ref="A323:B324"/>
    <mergeCell ref="C323:D324"/>
    <mergeCell ref="E323:E324"/>
    <mergeCell ref="F323:F324"/>
    <mergeCell ref="G323:G324"/>
    <mergeCell ref="A325:B325"/>
    <mergeCell ref="C325:D325"/>
    <mergeCell ref="A326:B326"/>
    <mergeCell ref="C326:D326"/>
    <mergeCell ref="M314:M315"/>
    <mergeCell ref="A314:B315"/>
    <mergeCell ref="C314:D315"/>
    <mergeCell ref="E314:E315"/>
    <mergeCell ref="F314:F315"/>
    <mergeCell ref="G314:G315"/>
    <mergeCell ref="M316:M317"/>
    <mergeCell ref="A316:B317"/>
    <mergeCell ref="C316:D317"/>
    <mergeCell ref="F316:F317"/>
    <mergeCell ref="G316:G317"/>
    <mergeCell ref="A318:B319"/>
    <mergeCell ref="C318:D319"/>
    <mergeCell ref="E318:E319"/>
    <mergeCell ref="M318:M319"/>
    <mergeCell ref="E309:E310"/>
    <mergeCell ref="F309:F310"/>
    <mergeCell ref="G309:G310"/>
    <mergeCell ref="M309:M310"/>
    <mergeCell ref="A311:B311"/>
    <mergeCell ref="C311:D311"/>
    <mergeCell ref="M312:M313"/>
    <mergeCell ref="A312:B313"/>
    <mergeCell ref="C312:D313"/>
    <mergeCell ref="E312:E313"/>
    <mergeCell ref="F312:F313"/>
    <mergeCell ref="G312:G313"/>
    <mergeCell ref="M303:M304"/>
    <mergeCell ref="A303:B304"/>
    <mergeCell ref="C303:D304"/>
    <mergeCell ref="E303:E304"/>
    <mergeCell ref="F303:F304"/>
    <mergeCell ref="G303:G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M294:M296"/>
    <mergeCell ref="A297:B297"/>
    <mergeCell ref="C297:D297"/>
    <mergeCell ref="A298:B298"/>
    <mergeCell ref="C298:D298"/>
    <mergeCell ref="A299:B299"/>
    <mergeCell ref="C299:D299"/>
    <mergeCell ref="A300:B300"/>
    <mergeCell ref="C300:D300"/>
    <mergeCell ref="A301:B301"/>
    <mergeCell ref="C301:D301"/>
    <mergeCell ref="E289:E290"/>
    <mergeCell ref="F289:F290"/>
    <mergeCell ref="G289:G290"/>
    <mergeCell ref="M289:M290"/>
    <mergeCell ref="A291:B291"/>
    <mergeCell ref="C291:D291"/>
    <mergeCell ref="A292:B292"/>
    <mergeCell ref="C292:D292"/>
    <mergeCell ref="M277:M279"/>
    <mergeCell ref="A277:B279"/>
    <mergeCell ref="C277:D279"/>
    <mergeCell ref="E277:E279"/>
    <mergeCell ref="F277:F279"/>
    <mergeCell ref="G277:G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6"/>
    <mergeCell ref="C284:D286"/>
    <mergeCell ref="E284:E286"/>
    <mergeCell ref="F284:F286"/>
    <mergeCell ref="G284:G286"/>
    <mergeCell ref="M284:M286"/>
    <mergeCell ref="M271:M272"/>
    <mergeCell ref="A271:B272"/>
    <mergeCell ref="C271:D272"/>
    <mergeCell ref="E271:E272"/>
    <mergeCell ref="F271:F272"/>
    <mergeCell ref="G271:G272"/>
    <mergeCell ref="M273:M274"/>
    <mergeCell ref="A273:B274"/>
    <mergeCell ref="C273:D274"/>
    <mergeCell ref="E273:E274"/>
    <mergeCell ref="F273:F274"/>
    <mergeCell ref="G273:G274"/>
    <mergeCell ref="M275:M276"/>
    <mergeCell ref="A275:B276"/>
    <mergeCell ref="C275:D276"/>
    <mergeCell ref="E275:E276"/>
    <mergeCell ref="F275:F276"/>
    <mergeCell ref="G275:G276"/>
    <mergeCell ref="M264:M265"/>
    <mergeCell ref="A266:B266"/>
    <mergeCell ref="C266:D266"/>
    <mergeCell ref="A267:B269"/>
    <mergeCell ref="C267:D269"/>
    <mergeCell ref="E267:E269"/>
    <mergeCell ref="F267:F269"/>
    <mergeCell ref="G267:G269"/>
    <mergeCell ref="M267:M269"/>
    <mergeCell ref="A270:B270"/>
    <mergeCell ref="C270:D270"/>
    <mergeCell ref="E257:E259"/>
    <mergeCell ref="F257:F259"/>
    <mergeCell ref="G257:G259"/>
    <mergeCell ref="M257:M259"/>
    <mergeCell ref="A260:B260"/>
    <mergeCell ref="C260:D260"/>
    <mergeCell ref="A261:B261"/>
    <mergeCell ref="C261:D261"/>
    <mergeCell ref="A262:B263"/>
    <mergeCell ref="C262:D263"/>
    <mergeCell ref="E262:E263"/>
    <mergeCell ref="F262:F263"/>
    <mergeCell ref="G262:G263"/>
    <mergeCell ref="M262:M263"/>
    <mergeCell ref="C22:D23"/>
    <mergeCell ref="E22:E23"/>
    <mergeCell ref="F22:F23"/>
    <mergeCell ref="G22:G23"/>
    <mergeCell ref="F44:F45"/>
    <mergeCell ref="G44:G45"/>
    <mergeCell ref="H44:H45"/>
    <mergeCell ref="A41:B41"/>
    <mergeCell ref="C31:D31"/>
    <mergeCell ref="A36:B36"/>
    <mergeCell ref="C36:D36"/>
    <mergeCell ref="A56:B57"/>
    <mergeCell ref="C56:D57"/>
    <mergeCell ref="E56:E57"/>
    <mergeCell ref="M37:M39"/>
    <mergeCell ref="E37:E39"/>
    <mergeCell ref="F37:F39"/>
    <mergeCell ref="G37:G39"/>
    <mergeCell ref="I44:I45"/>
    <mergeCell ref="J44:J45"/>
    <mergeCell ref="M44:M45"/>
    <mergeCell ref="A35:B35"/>
    <mergeCell ref="C35:D35"/>
    <mergeCell ref="A34:B34"/>
    <mergeCell ref="C34:D34"/>
    <mergeCell ref="A32:B33"/>
    <mergeCell ref="E32:E33"/>
    <mergeCell ref="F32:F33"/>
    <mergeCell ref="G32:G33"/>
    <mergeCell ref="A509:B509"/>
    <mergeCell ref="C509:D509"/>
    <mergeCell ref="A252:B254"/>
    <mergeCell ref="C252:D254"/>
    <mergeCell ref="E252:E254"/>
    <mergeCell ref="F252:F254"/>
    <mergeCell ref="G252:G254"/>
    <mergeCell ref="M252:M254"/>
    <mergeCell ref="A255:B256"/>
    <mergeCell ref="C255:D256"/>
    <mergeCell ref="E255:E256"/>
    <mergeCell ref="F255:F256"/>
    <mergeCell ref="G255:G256"/>
    <mergeCell ref="M255:M256"/>
    <mergeCell ref="F264:F265"/>
    <mergeCell ref="G264:G265"/>
    <mergeCell ref="M599:M600"/>
    <mergeCell ref="M623:M624"/>
    <mergeCell ref="I626:I627"/>
    <mergeCell ref="J626:J627"/>
    <mergeCell ref="K626:K627"/>
    <mergeCell ref="L626:L627"/>
    <mergeCell ref="M626:M627"/>
    <mergeCell ref="M628:M630"/>
    <mergeCell ref="M633:M634"/>
    <mergeCell ref="M658:M659"/>
    <mergeCell ref="M662:M664"/>
    <mergeCell ref="M675:M677"/>
    <mergeCell ref="A705:B705"/>
    <mergeCell ref="C705:D705"/>
    <mergeCell ref="C687:D687"/>
    <mergeCell ref="A682:B682"/>
    <mergeCell ref="C682:D682"/>
    <mergeCell ref="A683:B683"/>
    <mergeCell ref="C683:D683"/>
    <mergeCell ref="A684:B685"/>
    <mergeCell ref="C684:D685"/>
    <mergeCell ref="E684:E685"/>
    <mergeCell ref="F684:F685"/>
    <mergeCell ref="G684:G685"/>
    <mergeCell ref="H682:H683"/>
    <mergeCell ref="A686:B686"/>
    <mergeCell ref="C686:D686"/>
    <mergeCell ref="A678:B679"/>
    <mergeCell ref="A674:B674"/>
    <mergeCell ref="A706:B707"/>
    <mergeCell ref="C706:D707"/>
    <mergeCell ref="E706:E707"/>
    <mergeCell ref="F706:F707"/>
    <mergeCell ref="G706:G707"/>
    <mergeCell ref="H704:H705"/>
    <mergeCell ref="C703:D703"/>
    <mergeCell ref="C704:D704"/>
    <mergeCell ref="C701:D702"/>
    <mergeCell ref="E701:E702"/>
    <mergeCell ref="F701:F702"/>
    <mergeCell ref="G701:G702"/>
    <mergeCell ref="H699:H700"/>
    <mergeCell ref="H691:H693"/>
    <mergeCell ref="C693:D695"/>
    <mergeCell ref="E693:E695"/>
    <mergeCell ref="F693:F695"/>
    <mergeCell ref="C698:D700"/>
    <mergeCell ref="E698:E700"/>
    <mergeCell ref="F698:F700"/>
    <mergeCell ref="G698:G700"/>
    <mergeCell ref="H696:H698"/>
    <mergeCell ref="G689:G692"/>
    <mergeCell ref="H687:H690"/>
    <mergeCell ref="C689:D692"/>
    <mergeCell ref="E689:E692"/>
    <mergeCell ref="F689:F692"/>
    <mergeCell ref="G693:G695"/>
    <mergeCell ref="C688:D688"/>
    <mergeCell ref="F696:F697"/>
    <mergeCell ref="G696:G697"/>
    <mergeCell ref="A661:B661"/>
    <mergeCell ref="A654:B654"/>
    <mergeCell ref="C654:D654"/>
    <mergeCell ref="A655:B655"/>
    <mergeCell ref="C655:D655"/>
    <mergeCell ref="C678:D679"/>
    <mergeCell ref="E678:E679"/>
    <mergeCell ref="F678:F679"/>
    <mergeCell ref="G678:G679"/>
    <mergeCell ref="H676:H677"/>
    <mergeCell ref="A680:B681"/>
    <mergeCell ref="C680:D681"/>
    <mergeCell ref="E680:E681"/>
    <mergeCell ref="F680:F681"/>
    <mergeCell ref="G680:G681"/>
    <mergeCell ref="H678:H679"/>
    <mergeCell ref="C660:D660"/>
    <mergeCell ref="A675:B677"/>
    <mergeCell ref="C675:D677"/>
    <mergeCell ref="E675:E677"/>
    <mergeCell ref="F675:F677"/>
    <mergeCell ref="G675:G677"/>
    <mergeCell ref="H674:H675"/>
    <mergeCell ref="C662:D664"/>
    <mergeCell ref="E662:E664"/>
    <mergeCell ref="C666:D666"/>
    <mergeCell ref="C661:D661"/>
    <mergeCell ref="F662:F664"/>
    <mergeCell ref="C628:D630"/>
    <mergeCell ref="E628:E630"/>
    <mergeCell ref="F628:F630"/>
    <mergeCell ref="G628:G630"/>
    <mergeCell ref="A656:B656"/>
    <mergeCell ref="C656:D656"/>
    <mergeCell ref="A657:B657"/>
    <mergeCell ref="C657:D657"/>
    <mergeCell ref="A658:B659"/>
    <mergeCell ref="C658:D659"/>
    <mergeCell ref="E658:E659"/>
    <mergeCell ref="F658:F659"/>
    <mergeCell ref="G658:G659"/>
    <mergeCell ref="A660:B660"/>
    <mergeCell ref="A668:B668"/>
    <mergeCell ref="C668:D668"/>
    <mergeCell ref="C669:D669"/>
    <mergeCell ref="G662:G664"/>
    <mergeCell ref="A667:B667"/>
    <mergeCell ref="C667:D667"/>
    <mergeCell ref="A665:B665"/>
    <mergeCell ref="C665:D665"/>
    <mergeCell ref="E646:E648"/>
    <mergeCell ref="F646:F648"/>
    <mergeCell ref="G646:G648"/>
    <mergeCell ref="F636:F637"/>
    <mergeCell ref="E636:E637"/>
    <mergeCell ref="G636:G637"/>
    <mergeCell ref="A652:B652"/>
    <mergeCell ref="A653:B653"/>
    <mergeCell ref="C653:D653"/>
    <mergeCell ref="A585:B585"/>
    <mergeCell ref="C585:D585"/>
    <mergeCell ref="A607:B607"/>
    <mergeCell ref="C607:D607"/>
    <mergeCell ref="A605:B605"/>
    <mergeCell ref="C605:D605"/>
    <mergeCell ref="A606:B606"/>
    <mergeCell ref="C606:D606"/>
    <mergeCell ref="A616:B616"/>
    <mergeCell ref="C616:D616"/>
    <mergeCell ref="A595:B598"/>
    <mergeCell ref="C595:D598"/>
    <mergeCell ref="E595:E598"/>
    <mergeCell ref="F595:F598"/>
    <mergeCell ref="G595:G598"/>
    <mergeCell ref="A622:B622"/>
    <mergeCell ref="C622:D622"/>
    <mergeCell ref="A610:B610"/>
    <mergeCell ref="C610:D610"/>
    <mergeCell ref="A608:B609"/>
    <mergeCell ref="C608:D609"/>
    <mergeCell ref="E608:E609"/>
    <mergeCell ref="A631:B631"/>
    <mergeCell ref="C631:D631"/>
    <mergeCell ref="C632:D632"/>
    <mergeCell ref="C633:D634"/>
    <mergeCell ref="E633:E634"/>
    <mergeCell ref="F556:F558"/>
    <mergeCell ref="G556:G558"/>
    <mergeCell ref="A621:B621"/>
    <mergeCell ref="C621:D621"/>
    <mergeCell ref="G551:G553"/>
    <mergeCell ref="C550:D550"/>
    <mergeCell ref="A551:B553"/>
    <mergeCell ref="C551:D553"/>
    <mergeCell ref="E551:E553"/>
    <mergeCell ref="F551:F553"/>
    <mergeCell ref="E619:E620"/>
    <mergeCell ref="F619:F620"/>
    <mergeCell ref="C617:D617"/>
    <mergeCell ref="A618:B618"/>
    <mergeCell ref="C618:D618"/>
    <mergeCell ref="G619:G620"/>
    <mergeCell ref="F633:F634"/>
    <mergeCell ref="G633:G634"/>
    <mergeCell ref="C635:D635"/>
    <mergeCell ref="C626:D627"/>
    <mergeCell ref="E626:E627"/>
    <mergeCell ref="F626:F627"/>
    <mergeCell ref="G626:G627"/>
    <mergeCell ref="C646:D648"/>
    <mergeCell ref="C625:D625"/>
    <mergeCell ref="A625:B625"/>
    <mergeCell ref="A623:B624"/>
    <mergeCell ref="C623:D624"/>
    <mergeCell ref="E623:E624"/>
    <mergeCell ref="F623:F624"/>
    <mergeCell ref="G623:G624"/>
    <mergeCell ref="A546:B547"/>
    <mergeCell ref="A572:B572"/>
    <mergeCell ref="C572:D572"/>
    <mergeCell ref="C583:D583"/>
    <mergeCell ref="C584:D584"/>
    <mergeCell ref="C601:D603"/>
    <mergeCell ref="E601:E603"/>
    <mergeCell ref="A615:B615"/>
    <mergeCell ref="C615:D615"/>
    <mergeCell ref="C559:D560"/>
    <mergeCell ref="C546:D547"/>
    <mergeCell ref="E546:E547"/>
    <mergeCell ref="F546:F547"/>
    <mergeCell ref="G546:G547"/>
    <mergeCell ref="A549:B549"/>
    <mergeCell ref="C549:D549"/>
    <mergeCell ref="A550:B550"/>
    <mergeCell ref="F608:F609"/>
    <mergeCell ref="G608:G609"/>
    <mergeCell ref="A611:B611"/>
    <mergeCell ref="C611:D611"/>
    <mergeCell ref="A591:B591"/>
    <mergeCell ref="C591:D591"/>
    <mergeCell ref="A535:B538"/>
    <mergeCell ref="C535:D538"/>
    <mergeCell ref="E535:E538"/>
    <mergeCell ref="G533:G534"/>
    <mergeCell ref="A533:B534"/>
    <mergeCell ref="C533:D534"/>
    <mergeCell ref="E533:E534"/>
    <mergeCell ref="F533:F534"/>
    <mergeCell ref="A567:B567"/>
    <mergeCell ref="A580:B580"/>
    <mergeCell ref="C577:D578"/>
    <mergeCell ref="F601:F603"/>
    <mergeCell ref="G601:G603"/>
    <mergeCell ref="A541:B542"/>
    <mergeCell ref="C541:D542"/>
    <mergeCell ref="E541:E542"/>
    <mergeCell ref="F541:F542"/>
    <mergeCell ref="G541:G542"/>
    <mergeCell ref="G543:G544"/>
    <mergeCell ref="A545:B545"/>
    <mergeCell ref="C545:D545"/>
    <mergeCell ref="A543:B544"/>
    <mergeCell ref="A568:B568"/>
    <mergeCell ref="A556:B558"/>
    <mergeCell ref="C556:D558"/>
    <mergeCell ref="E556:E558"/>
    <mergeCell ref="C548:D548"/>
    <mergeCell ref="C543:D544"/>
    <mergeCell ref="C90:D90"/>
    <mergeCell ref="A90:B90"/>
    <mergeCell ref="F94:F95"/>
    <mergeCell ref="A91:B91"/>
    <mergeCell ref="A532:B532"/>
    <mergeCell ref="C532:D532"/>
    <mergeCell ref="E543:E544"/>
    <mergeCell ref="F543:F544"/>
    <mergeCell ref="A522:B522"/>
    <mergeCell ref="C522:D522"/>
    <mergeCell ref="A523:B523"/>
    <mergeCell ref="C523:D523"/>
    <mergeCell ref="A524:B528"/>
    <mergeCell ref="C524:D528"/>
    <mergeCell ref="E524:E528"/>
    <mergeCell ref="F524:F528"/>
    <mergeCell ref="G524:G528"/>
    <mergeCell ref="A514:B515"/>
    <mergeCell ref="E514:E515"/>
    <mergeCell ref="F514:F515"/>
    <mergeCell ref="G514:G515"/>
    <mergeCell ref="A518:B518"/>
    <mergeCell ref="C518:D518"/>
    <mergeCell ref="A516:B517"/>
    <mergeCell ref="C516:D517"/>
    <mergeCell ref="E516:E517"/>
    <mergeCell ref="F516:F517"/>
    <mergeCell ref="G516:G517"/>
    <mergeCell ref="F535:F538"/>
    <mergeCell ref="E539:E540"/>
    <mergeCell ref="F539:F540"/>
    <mergeCell ref="G539:G540"/>
    <mergeCell ref="C41:D41"/>
    <mergeCell ref="A43:B43"/>
    <mergeCell ref="C43:D43"/>
    <mergeCell ref="A16:B16"/>
    <mergeCell ref="C16:D16"/>
    <mergeCell ref="A21:B21"/>
    <mergeCell ref="C21:D21"/>
    <mergeCell ref="A24:B24"/>
    <mergeCell ref="C24:D24"/>
    <mergeCell ref="A42:B42"/>
    <mergeCell ref="C42:D42"/>
    <mergeCell ref="C60:D60"/>
    <mergeCell ref="A60:B60"/>
    <mergeCell ref="A61:B61"/>
    <mergeCell ref="C61:D61"/>
    <mergeCell ref="A58:B58"/>
    <mergeCell ref="C58:D58"/>
    <mergeCell ref="A59:B59"/>
    <mergeCell ref="C59:D59"/>
    <mergeCell ref="A175:B175"/>
    <mergeCell ref="C175:D175"/>
    <mergeCell ref="A64:B64"/>
    <mergeCell ref="C64:D64"/>
    <mergeCell ref="A65:B65"/>
    <mergeCell ref="C65:D65"/>
    <mergeCell ref="A62:B62"/>
    <mergeCell ref="C62:D62"/>
    <mergeCell ref="A63:B63"/>
    <mergeCell ref="E264:E265"/>
    <mergeCell ref="A82:B83"/>
    <mergeCell ref="E5:E6"/>
    <mergeCell ref="F5:F6"/>
    <mergeCell ref="A7:B8"/>
    <mergeCell ref="C7:D8"/>
    <mergeCell ref="E7:E8"/>
    <mergeCell ref="F7:F8"/>
    <mergeCell ref="A15:B15"/>
    <mergeCell ref="C15:D15"/>
    <mergeCell ref="A12:B12"/>
    <mergeCell ref="C12:D12"/>
    <mergeCell ref="G7:G8"/>
    <mergeCell ref="G5:G6"/>
    <mergeCell ref="H5:H6"/>
    <mergeCell ref="I5:I6"/>
    <mergeCell ref="J5:J6"/>
    <mergeCell ref="A5:B6"/>
    <mergeCell ref="C40:D40"/>
    <mergeCell ref="A40:B40"/>
    <mergeCell ref="A26:B26"/>
    <mergeCell ref="C26:D26"/>
    <mergeCell ref="I10:I11"/>
    <mergeCell ref="A17:B18"/>
    <mergeCell ref="C17:D18"/>
    <mergeCell ref="E17:E18"/>
    <mergeCell ref="F17:F18"/>
    <mergeCell ref="G17:G18"/>
    <mergeCell ref="A19:B20"/>
    <mergeCell ref="C19:D20"/>
    <mergeCell ref="E19:E20"/>
    <mergeCell ref="F19:F20"/>
    <mergeCell ref="G19:G20"/>
    <mergeCell ref="A22:B23"/>
    <mergeCell ref="K44:K45"/>
    <mergeCell ref="L44:L45"/>
    <mergeCell ref="A75:B75"/>
    <mergeCell ref="A50:B50"/>
    <mergeCell ref="C50:D50"/>
    <mergeCell ref="A51:B52"/>
    <mergeCell ref="C51:D52"/>
    <mergeCell ref="E51:E52"/>
    <mergeCell ref="F51:F52"/>
    <mergeCell ref="G51:G52"/>
    <mergeCell ref="H51:H52"/>
    <mergeCell ref="A55:B55"/>
    <mergeCell ref="C55:D55"/>
    <mergeCell ref="G53:G54"/>
    <mergeCell ref="H53:H54"/>
    <mergeCell ref="A53:B54"/>
    <mergeCell ref="K5:K6"/>
    <mergeCell ref="L5:L6"/>
    <mergeCell ref="H7:H8"/>
    <mergeCell ref="H32:H33"/>
    <mergeCell ref="A9:B9"/>
    <mergeCell ref="C9:D9"/>
    <mergeCell ref="A10:B11"/>
    <mergeCell ref="E10:E11"/>
    <mergeCell ref="F10:F11"/>
    <mergeCell ref="G10:G11"/>
    <mergeCell ref="H10:H11"/>
    <mergeCell ref="E13:E14"/>
    <mergeCell ref="F13:F14"/>
    <mergeCell ref="G13:G14"/>
    <mergeCell ref="H13:H14"/>
    <mergeCell ref="C5:D6"/>
    <mergeCell ref="H82:H83"/>
    <mergeCell ref="A89:B89"/>
    <mergeCell ref="C89:D89"/>
    <mergeCell ref="A44:B45"/>
    <mergeCell ref="C44:D45"/>
    <mergeCell ref="E44:E45"/>
    <mergeCell ref="C53:D54"/>
    <mergeCell ref="E53:E54"/>
    <mergeCell ref="F53:F54"/>
    <mergeCell ref="A47:B48"/>
    <mergeCell ref="C47:D48"/>
    <mergeCell ref="E47:E48"/>
    <mergeCell ref="F47:F48"/>
    <mergeCell ref="G47:G48"/>
    <mergeCell ref="H47:H48"/>
    <mergeCell ref="A49:B49"/>
    <mergeCell ref="C49:D49"/>
    <mergeCell ref="C78:D78"/>
    <mergeCell ref="A79:B79"/>
    <mergeCell ref="C79:D79"/>
    <mergeCell ref="A80:B80"/>
    <mergeCell ref="C80:D80"/>
    <mergeCell ref="F56:F57"/>
    <mergeCell ref="G56:G57"/>
    <mergeCell ref="H56:H57"/>
    <mergeCell ref="A46:B46"/>
    <mergeCell ref="C46:D46"/>
    <mergeCell ref="C82:D83"/>
    <mergeCell ref="E82:E83"/>
    <mergeCell ref="F82:F83"/>
    <mergeCell ref="G82:G83"/>
    <mergeCell ref="C63:D63"/>
    <mergeCell ref="C103:D104"/>
    <mergeCell ref="F137:F138"/>
    <mergeCell ref="C91:D91"/>
    <mergeCell ref="A92:B93"/>
    <mergeCell ref="C92:D93"/>
    <mergeCell ref="E92:E93"/>
    <mergeCell ref="F92:F93"/>
    <mergeCell ref="G92:G93"/>
    <mergeCell ref="H92:H93"/>
    <mergeCell ref="A100:B100"/>
    <mergeCell ref="C100:D100"/>
    <mergeCell ref="A98:B98"/>
    <mergeCell ref="C98:D98"/>
    <mergeCell ref="A99:B99"/>
    <mergeCell ref="C99:D99"/>
    <mergeCell ref="G94:G95"/>
    <mergeCell ref="H94:H95"/>
    <mergeCell ref="A94:B95"/>
    <mergeCell ref="C94:D95"/>
    <mergeCell ref="E94:E95"/>
    <mergeCell ref="I128:I129"/>
    <mergeCell ref="J128:J129"/>
    <mergeCell ref="K128:K129"/>
    <mergeCell ref="C101:D102"/>
    <mergeCell ref="E101:E102"/>
    <mergeCell ref="F101:F102"/>
    <mergeCell ref="G101:G102"/>
    <mergeCell ref="H101:H102"/>
    <mergeCell ref="A173:B173"/>
    <mergeCell ref="C173:D173"/>
    <mergeCell ref="A108:B108"/>
    <mergeCell ref="C108:D108"/>
    <mergeCell ref="A109:B109"/>
    <mergeCell ref="A106:B107"/>
    <mergeCell ref="C106:D107"/>
    <mergeCell ref="E106:E107"/>
    <mergeCell ref="F106:F107"/>
    <mergeCell ref="G106:G107"/>
    <mergeCell ref="H106:H107"/>
    <mergeCell ref="A128:B130"/>
    <mergeCell ref="C128:D130"/>
    <mergeCell ref="E128:E130"/>
    <mergeCell ref="F128:F130"/>
    <mergeCell ref="G128:G130"/>
    <mergeCell ref="H128:H130"/>
    <mergeCell ref="A113:B115"/>
    <mergeCell ref="C113:D115"/>
    <mergeCell ref="E113:E115"/>
    <mergeCell ref="F113:F115"/>
    <mergeCell ref="A105:B105"/>
    <mergeCell ref="C105:D105"/>
    <mergeCell ref="A103:B104"/>
    <mergeCell ref="A118:B119"/>
    <mergeCell ref="C118:D119"/>
    <mergeCell ref="E118:E119"/>
    <mergeCell ref="F118:F119"/>
    <mergeCell ref="G118:G119"/>
    <mergeCell ref="H118:H119"/>
    <mergeCell ref="A120:B120"/>
    <mergeCell ref="C120:D120"/>
    <mergeCell ref="A127:B127"/>
    <mergeCell ref="F125:F126"/>
    <mergeCell ref="G125:G126"/>
    <mergeCell ref="A121:B121"/>
    <mergeCell ref="C121:D121"/>
    <mergeCell ref="A122:B122"/>
    <mergeCell ref="C122:D122"/>
    <mergeCell ref="A123:B124"/>
    <mergeCell ref="C123:D124"/>
    <mergeCell ref="E123:E124"/>
    <mergeCell ref="F123:F124"/>
    <mergeCell ref="G123:G124"/>
    <mergeCell ref="H155:H156"/>
    <mergeCell ref="C153:D153"/>
    <mergeCell ref="A153:B153"/>
    <mergeCell ref="A154:B154"/>
    <mergeCell ref="C154:D154"/>
    <mergeCell ref="A151:B151"/>
    <mergeCell ref="C151:D151"/>
    <mergeCell ref="C152:D152"/>
    <mergeCell ref="A152:B152"/>
    <mergeCell ref="C127:D127"/>
    <mergeCell ref="A142:B143"/>
    <mergeCell ref="C142:D143"/>
    <mergeCell ref="E142:E143"/>
    <mergeCell ref="F142:F143"/>
    <mergeCell ref="G142:G143"/>
    <mergeCell ref="H142:H143"/>
    <mergeCell ref="A141:B141"/>
    <mergeCell ref="C141:D141"/>
    <mergeCell ref="A139:B140"/>
    <mergeCell ref="C139:D140"/>
    <mergeCell ref="E139:E140"/>
    <mergeCell ref="F139:F140"/>
    <mergeCell ref="G139:G140"/>
    <mergeCell ref="H139:H140"/>
    <mergeCell ref="A149:B149"/>
    <mergeCell ref="C149:D149"/>
    <mergeCell ref="A137:B138"/>
    <mergeCell ref="C137:D138"/>
    <mergeCell ref="E137:E138"/>
    <mergeCell ref="G137:G138"/>
    <mergeCell ref="A136:B136"/>
    <mergeCell ref="H137:H138"/>
    <mergeCell ref="A176:B176"/>
    <mergeCell ref="C176:D176"/>
    <mergeCell ref="A177:B177"/>
    <mergeCell ref="C177:D177"/>
    <mergeCell ref="A182:B183"/>
    <mergeCell ref="C182:D183"/>
    <mergeCell ref="E182:E183"/>
    <mergeCell ref="F182:F183"/>
    <mergeCell ref="G182:G183"/>
    <mergeCell ref="H182:H183"/>
    <mergeCell ref="A190:B190"/>
    <mergeCell ref="C146:D146"/>
    <mergeCell ref="A155:B156"/>
    <mergeCell ref="C155:D156"/>
    <mergeCell ref="A174:B174"/>
    <mergeCell ref="C174:D174"/>
    <mergeCell ref="A159:B159"/>
    <mergeCell ref="C159:D159"/>
    <mergeCell ref="A157:B157"/>
    <mergeCell ref="C157:D157"/>
    <mergeCell ref="A158:B158"/>
    <mergeCell ref="C158:D158"/>
    <mergeCell ref="A161:B161"/>
    <mergeCell ref="C161:D161"/>
    <mergeCell ref="A162:B162"/>
    <mergeCell ref="C162:D162"/>
    <mergeCell ref="A163:B163"/>
    <mergeCell ref="C163:D163"/>
    <mergeCell ref="A164:B164"/>
    <mergeCell ref="C164:D164"/>
    <mergeCell ref="A165:B165"/>
    <mergeCell ref="C165:D165"/>
    <mergeCell ref="A228:B228"/>
    <mergeCell ref="C228:D228"/>
    <mergeCell ref="A229:B229"/>
    <mergeCell ref="C229:D229"/>
    <mergeCell ref="A211:B211"/>
    <mergeCell ref="C211:D211"/>
    <mergeCell ref="G214:G215"/>
    <mergeCell ref="A217:B217"/>
    <mergeCell ref="C217:D217"/>
    <mergeCell ref="A218:B218"/>
    <mergeCell ref="C218:D218"/>
    <mergeCell ref="H214:H215"/>
    <mergeCell ref="A216:B216"/>
    <mergeCell ref="C216:D216"/>
    <mergeCell ref="A214:B215"/>
    <mergeCell ref="C214:D215"/>
    <mergeCell ref="E214:E215"/>
    <mergeCell ref="F214:F215"/>
    <mergeCell ref="F212:F213"/>
    <mergeCell ref="G212:G213"/>
    <mergeCell ref="A236:B236"/>
    <mergeCell ref="C236:D236"/>
    <mergeCell ref="A237:B237"/>
    <mergeCell ref="C237:D237"/>
    <mergeCell ref="A234:B234"/>
    <mergeCell ref="C234:D234"/>
    <mergeCell ref="A235:B235"/>
    <mergeCell ref="C235:D235"/>
    <mergeCell ref="A244:B244"/>
    <mergeCell ref="C244:D244"/>
    <mergeCell ref="C245:D245"/>
    <mergeCell ref="A245:B245"/>
    <mergeCell ref="A242:B242"/>
    <mergeCell ref="C242:D242"/>
    <mergeCell ref="A243:B243"/>
    <mergeCell ref="C243:D243"/>
    <mergeCell ref="A239:B241"/>
    <mergeCell ref="C239:D241"/>
    <mergeCell ref="A238:B238"/>
    <mergeCell ref="C238:D238"/>
    <mergeCell ref="A250:B250"/>
    <mergeCell ref="C250:D250"/>
    <mergeCell ref="A251:B251"/>
    <mergeCell ref="C251:D251"/>
    <mergeCell ref="A249:B249"/>
    <mergeCell ref="C249:D249"/>
    <mergeCell ref="A246:B246"/>
    <mergeCell ref="C246:D246"/>
    <mergeCell ref="A350:B350"/>
    <mergeCell ref="C350:D350"/>
    <mergeCell ref="A351:B351"/>
    <mergeCell ref="C351:D351"/>
    <mergeCell ref="A257:B259"/>
    <mergeCell ref="C257:D259"/>
    <mergeCell ref="A264:B265"/>
    <mergeCell ref="C264:D265"/>
    <mergeCell ref="A287:B287"/>
    <mergeCell ref="C287:D287"/>
    <mergeCell ref="A288:B288"/>
    <mergeCell ref="C288:D288"/>
    <mergeCell ref="A289:B290"/>
    <mergeCell ref="C289:D290"/>
    <mergeCell ref="A302:B302"/>
    <mergeCell ref="C302:D302"/>
    <mergeCell ref="A327:B327"/>
    <mergeCell ref="A293:B293"/>
    <mergeCell ref="C293:D293"/>
    <mergeCell ref="A294:B296"/>
    <mergeCell ref="C294:D296"/>
    <mergeCell ref="A309:B310"/>
    <mergeCell ref="C309:D310"/>
    <mergeCell ref="C328:D329"/>
    <mergeCell ref="E360:E361"/>
    <mergeCell ref="F360:F361"/>
    <mergeCell ref="G360:G361"/>
    <mergeCell ref="H360:H361"/>
    <mergeCell ref="A358:B358"/>
    <mergeCell ref="C358:D358"/>
    <mergeCell ref="A359:B359"/>
    <mergeCell ref="C359:D359"/>
    <mergeCell ref="E409:E410"/>
    <mergeCell ref="A384:B384"/>
    <mergeCell ref="C384:D384"/>
    <mergeCell ref="A378:B379"/>
    <mergeCell ref="C378:D379"/>
    <mergeCell ref="E378:E379"/>
    <mergeCell ref="F378:F379"/>
    <mergeCell ref="G378:G379"/>
    <mergeCell ref="A369:B369"/>
    <mergeCell ref="C369:D369"/>
    <mergeCell ref="A370:B370"/>
    <mergeCell ref="C370:D370"/>
    <mergeCell ref="H378:H379"/>
    <mergeCell ref="A391:B391"/>
    <mergeCell ref="C391:D391"/>
    <mergeCell ref="C392:D392"/>
    <mergeCell ref="A392:B392"/>
    <mergeCell ref="A393:B394"/>
    <mergeCell ref="C393:D394"/>
    <mergeCell ref="E393:E394"/>
    <mergeCell ref="F393:F394"/>
    <mergeCell ref="G393:G394"/>
    <mergeCell ref="F409:F410"/>
    <mergeCell ref="G409:G410"/>
    <mergeCell ref="H395:H396"/>
    <mergeCell ref="C398:D398"/>
    <mergeCell ref="A395:B397"/>
    <mergeCell ref="C395:D397"/>
    <mergeCell ref="E395:E397"/>
    <mergeCell ref="F395:F397"/>
    <mergeCell ref="G395:G397"/>
    <mergeCell ref="C408:D408"/>
    <mergeCell ref="C406:D407"/>
    <mergeCell ref="A409:B410"/>
    <mergeCell ref="C409:D410"/>
    <mergeCell ref="H226:H227"/>
    <mergeCell ref="C448:D449"/>
    <mergeCell ref="E448:E449"/>
    <mergeCell ref="A406:B407"/>
    <mergeCell ref="C466:D467"/>
    <mergeCell ref="C470:D471"/>
    <mergeCell ref="C473:D474"/>
    <mergeCell ref="C479:D480"/>
    <mergeCell ref="C483:D484"/>
    <mergeCell ref="C485:D486"/>
    <mergeCell ref="C488:D489"/>
    <mergeCell ref="C492:D493"/>
    <mergeCell ref="C499:D502"/>
    <mergeCell ref="E470:E471"/>
    <mergeCell ref="F470:F471"/>
    <mergeCell ref="G470:G471"/>
    <mergeCell ref="C456:D459"/>
    <mergeCell ref="E456:E459"/>
    <mergeCell ref="A425:B425"/>
    <mergeCell ref="C425:D425"/>
    <mergeCell ref="C230:D233"/>
    <mergeCell ref="E230:E233"/>
    <mergeCell ref="F230:F233"/>
    <mergeCell ref="G230:G233"/>
    <mergeCell ref="H448:H449"/>
    <mergeCell ref="A447:B447"/>
    <mergeCell ref="C447:D447"/>
    <mergeCell ref="A443:B443"/>
    <mergeCell ref="C443:D443"/>
    <mergeCell ref="A444:B444"/>
    <mergeCell ref="C444:D444"/>
    <mergeCell ref="A446:B446"/>
    <mergeCell ref="F103:F104"/>
    <mergeCell ref="G103:G104"/>
    <mergeCell ref="H103:H104"/>
    <mergeCell ref="A101:B102"/>
    <mergeCell ref="G110:G112"/>
    <mergeCell ref="M110:M112"/>
    <mergeCell ref="M92:M93"/>
    <mergeCell ref="I94:I95"/>
    <mergeCell ref="J94:J95"/>
    <mergeCell ref="K94:K95"/>
    <mergeCell ref="L94:L95"/>
    <mergeCell ref="M94:M95"/>
    <mergeCell ref="A205:B206"/>
    <mergeCell ref="C205:D206"/>
    <mergeCell ref="E205:E206"/>
    <mergeCell ref="F205:F206"/>
    <mergeCell ref="G205:G206"/>
    <mergeCell ref="H205:H206"/>
    <mergeCell ref="A197:B197"/>
    <mergeCell ref="C197:D197"/>
    <mergeCell ref="A198:B198"/>
    <mergeCell ref="C198:D198"/>
    <mergeCell ref="A204:B204"/>
    <mergeCell ref="C204:D204"/>
    <mergeCell ref="C190:D190"/>
    <mergeCell ref="A191:B191"/>
    <mergeCell ref="C191:D191"/>
    <mergeCell ref="C188:D189"/>
    <mergeCell ref="E188:E189"/>
    <mergeCell ref="F188:F189"/>
    <mergeCell ref="G188:G189"/>
    <mergeCell ref="A188:B189"/>
    <mergeCell ref="L128:L129"/>
    <mergeCell ref="M128:M130"/>
    <mergeCell ref="M125:M126"/>
    <mergeCell ref="M101:M102"/>
    <mergeCell ref="A96:B97"/>
    <mergeCell ref="C96:D97"/>
    <mergeCell ref="E96:E97"/>
    <mergeCell ref="F96:F97"/>
    <mergeCell ref="G96:G97"/>
    <mergeCell ref="M96:M97"/>
    <mergeCell ref="M103:M104"/>
    <mergeCell ref="M106:M107"/>
    <mergeCell ref="M113:M115"/>
    <mergeCell ref="M118:M119"/>
    <mergeCell ref="A116:B117"/>
    <mergeCell ref="C116:D117"/>
    <mergeCell ref="E116:E117"/>
    <mergeCell ref="F116:F117"/>
    <mergeCell ref="G116:G117"/>
    <mergeCell ref="M116:M117"/>
    <mergeCell ref="A110:B112"/>
    <mergeCell ref="C110:D112"/>
    <mergeCell ref="E110:E112"/>
    <mergeCell ref="F110:F112"/>
    <mergeCell ref="H113:H115"/>
    <mergeCell ref="C109:D109"/>
    <mergeCell ref="G113:G115"/>
    <mergeCell ref="E103:E104"/>
    <mergeCell ref="M123:M124"/>
    <mergeCell ref="A125:B126"/>
    <mergeCell ref="E125:E126"/>
    <mergeCell ref="C125:D126"/>
    <mergeCell ref="E166:E168"/>
    <mergeCell ref="F166:F168"/>
    <mergeCell ref="E155:E156"/>
    <mergeCell ref="F155:F156"/>
    <mergeCell ref="C136:D136"/>
    <mergeCell ref="G166:G168"/>
    <mergeCell ref="H166:H168"/>
    <mergeCell ref="M166:M168"/>
    <mergeCell ref="M137:M138"/>
    <mergeCell ref="M142:M143"/>
    <mergeCell ref="I155:I156"/>
    <mergeCell ref="J155:J156"/>
    <mergeCell ref="K155:K156"/>
    <mergeCell ref="L155:L156"/>
    <mergeCell ref="M155:M156"/>
    <mergeCell ref="A160:B160"/>
    <mergeCell ref="C160:D160"/>
    <mergeCell ref="M139:M140"/>
    <mergeCell ref="A145:B145"/>
    <mergeCell ref="C150:D150"/>
    <mergeCell ref="A150:B150"/>
    <mergeCell ref="A147:B147"/>
    <mergeCell ref="C147:D147"/>
    <mergeCell ref="C148:D148"/>
    <mergeCell ref="A148:B148"/>
    <mergeCell ref="A144:B144"/>
    <mergeCell ref="C144:D144"/>
    <mergeCell ref="A146:B146"/>
    <mergeCell ref="C145:D145"/>
    <mergeCell ref="A166:B168"/>
    <mergeCell ref="C166:D168"/>
    <mergeCell ref="G155:G156"/>
    <mergeCell ref="M182:M183"/>
    <mergeCell ref="M188:M189"/>
    <mergeCell ref="A178:B179"/>
    <mergeCell ref="C178:D179"/>
    <mergeCell ref="E178:E179"/>
    <mergeCell ref="F178:F179"/>
    <mergeCell ref="G178:G179"/>
    <mergeCell ref="M178:M179"/>
    <mergeCell ref="A184:B185"/>
    <mergeCell ref="C184:D185"/>
    <mergeCell ref="E184:E185"/>
    <mergeCell ref="F184:F185"/>
    <mergeCell ref="G184:G185"/>
    <mergeCell ref="M184:M185"/>
    <mergeCell ref="A186:B187"/>
    <mergeCell ref="C186:D187"/>
    <mergeCell ref="E186:E187"/>
    <mergeCell ref="F186:F187"/>
    <mergeCell ref="G186:G187"/>
    <mergeCell ref="M186:M187"/>
    <mergeCell ref="H188:H189"/>
    <mergeCell ref="A181:B181"/>
    <mergeCell ref="C181:D181"/>
    <mergeCell ref="A180:B180"/>
    <mergeCell ref="C180:D180"/>
    <mergeCell ref="M199:M201"/>
    <mergeCell ref="A202:B203"/>
    <mergeCell ref="C202:D203"/>
    <mergeCell ref="E202:E203"/>
    <mergeCell ref="F202:F203"/>
    <mergeCell ref="G202:G203"/>
    <mergeCell ref="M202:M203"/>
    <mergeCell ref="M205:M206"/>
    <mergeCell ref="A221:B225"/>
    <mergeCell ref="C221:D225"/>
    <mergeCell ref="E221:E225"/>
    <mergeCell ref="F221:F225"/>
    <mergeCell ref="G221:G225"/>
    <mergeCell ref="M221:M225"/>
    <mergeCell ref="A208:B210"/>
    <mergeCell ref="C208:D210"/>
    <mergeCell ref="E208:E210"/>
    <mergeCell ref="F208:F210"/>
    <mergeCell ref="G208:G210"/>
    <mergeCell ref="M208:M210"/>
    <mergeCell ref="A212:B213"/>
    <mergeCell ref="C212:D213"/>
    <mergeCell ref="E212:E213"/>
    <mergeCell ref="H222:H225"/>
    <mergeCell ref="A207:B207"/>
    <mergeCell ref="C207:D207"/>
    <mergeCell ref="A199:B201"/>
    <mergeCell ref="C199:D201"/>
    <mergeCell ref="E199:E201"/>
    <mergeCell ref="F199:F201"/>
    <mergeCell ref="G199:G201"/>
    <mergeCell ref="E239:E241"/>
    <mergeCell ref="F239:F241"/>
    <mergeCell ref="G239:G241"/>
    <mergeCell ref="H239:H241"/>
    <mergeCell ref="M239:M241"/>
    <mergeCell ref="A247:B248"/>
    <mergeCell ref="C247:D248"/>
    <mergeCell ref="E247:E248"/>
    <mergeCell ref="M247:M248"/>
    <mergeCell ref="F247:F248"/>
    <mergeCell ref="G247:G248"/>
    <mergeCell ref="M212:M213"/>
    <mergeCell ref="I214:I215"/>
    <mergeCell ref="J214:J215"/>
    <mergeCell ref="K214:K215"/>
    <mergeCell ref="L214:L215"/>
    <mergeCell ref="M214:M215"/>
    <mergeCell ref="A219:B220"/>
    <mergeCell ref="C219:D220"/>
    <mergeCell ref="E219:E220"/>
    <mergeCell ref="F219:F220"/>
    <mergeCell ref="G219:G220"/>
    <mergeCell ref="H219:H220"/>
    <mergeCell ref="M219:M220"/>
    <mergeCell ref="M226:M227"/>
    <mergeCell ref="A230:B233"/>
    <mergeCell ref="M230:M233"/>
    <mergeCell ref="A226:B227"/>
    <mergeCell ref="C226:D227"/>
    <mergeCell ref="E226:E227"/>
    <mergeCell ref="F226:F227"/>
    <mergeCell ref="G226:G227"/>
    <mergeCell ref="A398:B398"/>
    <mergeCell ref="A399:B399"/>
    <mergeCell ref="C399:D399"/>
    <mergeCell ref="M411:M412"/>
    <mergeCell ref="A411:B412"/>
    <mergeCell ref="C411:D412"/>
    <mergeCell ref="E411:E412"/>
    <mergeCell ref="F411:F412"/>
    <mergeCell ref="G411:G412"/>
    <mergeCell ref="M413:M414"/>
    <mergeCell ref="A413:B414"/>
    <mergeCell ref="C413:D414"/>
    <mergeCell ref="A415:B415"/>
    <mergeCell ref="C415:D415"/>
    <mergeCell ref="M395:M397"/>
    <mergeCell ref="A445:B445"/>
    <mergeCell ref="C445:D445"/>
    <mergeCell ref="A400:B401"/>
    <mergeCell ref="C400:D401"/>
    <mergeCell ref="E400:E401"/>
    <mergeCell ref="F400:F401"/>
    <mergeCell ref="G400:G401"/>
    <mergeCell ref="M400:M401"/>
    <mergeCell ref="M402:M404"/>
    <mergeCell ref="A402:B404"/>
    <mergeCell ref="C402:D404"/>
    <mergeCell ref="E402:E404"/>
    <mergeCell ref="F402:F404"/>
    <mergeCell ref="G402:G404"/>
    <mergeCell ref="A405:B405"/>
    <mergeCell ref="C405:D405"/>
    <mergeCell ref="M436:M437"/>
    <mergeCell ref="M406:M407"/>
    <mergeCell ref="A408:B408"/>
    <mergeCell ref="A424:B424"/>
    <mergeCell ref="C424:D424"/>
    <mergeCell ref="M416:M418"/>
    <mergeCell ref="A416:B418"/>
    <mergeCell ref="C416:D418"/>
    <mergeCell ref="E416:E418"/>
    <mergeCell ref="F416:F418"/>
    <mergeCell ref="G416:G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M409:M410"/>
    <mergeCell ref="F456:F459"/>
    <mergeCell ref="G456:G459"/>
    <mergeCell ref="A426:B426"/>
    <mergeCell ref="C426:D426"/>
    <mergeCell ref="A427:B427"/>
    <mergeCell ref="C427:D427"/>
    <mergeCell ref="A428:B428"/>
    <mergeCell ref="C428:D428"/>
    <mergeCell ref="A448:B449"/>
    <mergeCell ref="A455:B455"/>
    <mergeCell ref="C455:D455"/>
    <mergeCell ref="F448:F449"/>
    <mergeCell ref="G448:G449"/>
    <mergeCell ref="E466:E467"/>
    <mergeCell ref="F466:F467"/>
    <mergeCell ref="G466:G467"/>
    <mergeCell ref="C446:D446"/>
    <mergeCell ref="A436:B437"/>
    <mergeCell ref="C436:D437"/>
    <mergeCell ref="E436:E437"/>
    <mergeCell ref="F436:F437"/>
    <mergeCell ref="G436:G437"/>
    <mergeCell ref="A438:B438"/>
    <mergeCell ref="C438:D438"/>
    <mergeCell ref="C439:D439"/>
    <mergeCell ref="C440:D440"/>
    <mergeCell ref="G473:G474"/>
    <mergeCell ref="F473:F474"/>
    <mergeCell ref="E499:E502"/>
    <mergeCell ref="F499:F502"/>
    <mergeCell ref="G499:G502"/>
    <mergeCell ref="A704:B704"/>
    <mergeCell ref="A703:B703"/>
    <mergeCell ref="A701:B702"/>
    <mergeCell ref="A698:B700"/>
    <mergeCell ref="A693:B695"/>
    <mergeCell ref="A689:B692"/>
    <mergeCell ref="A688:B688"/>
    <mergeCell ref="A687:B687"/>
    <mergeCell ref="A669:B669"/>
    <mergeCell ref="A666:B666"/>
    <mergeCell ref="A662:B664"/>
    <mergeCell ref="A601:B603"/>
    <mergeCell ref="A628:B630"/>
    <mergeCell ref="A632:B632"/>
    <mergeCell ref="A633:B634"/>
    <mergeCell ref="A635:B635"/>
    <mergeCell ref="A644:B644"/>
    <mergeCell ref="A645:B645"/>
    <mergeCell ref="A646:B648"/>
    <mergeCell ref="A617:B617"/>
    <mergeCell ref="A626:B627"/>
    <mergeCell ref="M577:M578"/>
    <mergeCell ref="E577:E578"/>
    <mergeCell ref="F577:F578"/>
    <mergeCell ref="G577:G578"/>
    <mergeCell ref="C580:D580"/>
    <mergeCell ref="A581:B582"/>
    <mergeCell ref="M581:M582"/>
    <mergeCell ref="A586:B588"/>
    <mergeCell ref="C586:D588"/>
    <mergeCell ref="M586:M588"/>
    <mergeCell ref="A584:B584"/>
    <mergeCell ref="A583:B583"/>
    <mergeCell ref="M573:M574"/>
    <mergeCell ref="A573:B574"/>
    <mergeCell ref="C573:D574"/>
    <mergeCell ref="F573:F574"/>
    <mergeCell ref="G573:G574"/>
    <mergeCell ref="M575:M576"/>
    <mergeCell ref="A575:B576"/>
    <mergeCell ref="C575:D576"/>
    <mergeCell ref="E575:E576"/>
    <mergeCell ref="F575:F576"/>
    <mergeCell ref="G575:G576"/>
    <mergeCell ref="A579:B579"/>
    <mergeCell ref="A577:B578"/>
    <mergeCell ref="C579:D579"/>
    <mergeCell ref="J619:J620"/>
    <mergeCell ref="K619:K620"/>
    <mergeCell ref="L619:L620"/>
    <mergeCell ref="M619:M620"/>
    <mergeCell ref="A589:B590"/>
    <mergeCell ref="C589:D590"/>
    <mergeCell ref="E589:E590"/>
    <mergeCell ref="M589:M590"/>
    <mergeCell ref="I597:I598"/>
    <mergeCell ref="J597:J598"/>
    <mergeCell ref="K597:K598"/>
    <mergeCell ref="L597:L598"/>
    <mergeCell ref="M595:M598"/>
    <mergeCell ref="A592:B594"/>
    <mergeCell ref="C592:D594"/>
    <mergeCell ref="E592:E594"/>
    <mergeCell ref="F592:F594"/>
    <mergeCell ref="G592:G594"/>
    <mergeCell ref="M592:M594"/>
    <mergeCell ref="A599:B600"/>
    <mergeCell ref="C599:D600"/>
    <mergeCell ref="A619:B620"/>
    <mergeCell ref="C619:D620"/>
    <mergeCell ref="F294:F296"/>
    <mergeCell ref="G294:G296"/>
    <mergeCell ref="C334:D336"/>
    <mergeCell ref="E334:E336"/>
    <mergeCell ref="F334:F336"/>
    <mergeCell ref="M646:M648"/>
    <mergeCell ref="A636:B637"/>
    <mergeCell ref="C636:D637"/>
    <mergeCell ref="M636:M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C644:D644"/>
    <mergeCell ref="C645:D645"/>
    <mergeCell ref="M601:M603"/>
    <mergeCell ref="A604:B604"/>
    <mergeCell ref="C604:D604"/>
    <mergeCell ref="I608:I609"/>
    <mergeCell ref="J608:J609"/>
    <mergeCell ref="K608:K609"/>
    <mergeCell ref="L608:L609"/>
    <mergeCell ref="M608:M609"/>
    <mergeCell ref="I619:I620"/>
    <mergeCell ref="G334:G336"/>
    <mergeCell ref="E316:E317"/>
    <mergeCell ref="A352:B354"/>
    <mergeCell ref="C352:D354"/>
    <mergeCell ref="E352:E354"/>
    <mergeCell ref="F352:F354"/>
    <mergeCell ref="G352:G354"/>
    <mergeCell ref="M352:M354"/>
    <mergeCell ref="M22:M23"/>
    <mergeCell ref="A25:M25"/>
    <mergeCell ref="A1:M1"/>
    <mergeCell ref="A2:M3"/>
    <mergeCell ref="A28:M28"/>
    <mergeCell ref="A29:M30"/>
    <mergeCell ref="A84:M84"/>
    <mergeCell ref="A85:M86"/>
    <mergeCell ref="A134:M134"/>
    <mergeCell ref="A171:M171"/>
    <mergeCell ref="A347:B349"/>
    <mergeCell ref="C347:D349"/>
    <mergeCell ref="E347:E349"/>
    <mergeCell ref="F347:F349"/>
    <mergeCell ref="G347:G349"/>
    <mergeCell ref="C345:D346"/>
    <mergeCell ref="E345:E346"/>
    <mergeCell ref="F345:F346"/>
    <mergeCell ref="G345:G346"/>
    <mergeCell ref="C338:D339"/>
    <mergeCell ref="E338:E339"/>
    <mergeCell ref="F338:F339"/>
    <mergeCell ref="G338:G339"/>
    <mergeCell ref="E294:E296"/>
  </mergeCells>
  <phoneticPr fontId="6" type="noConversion"/>
  <printOptions gridLines="1"/>
  <pageMargins left="0.23622047244094491" right="0.23622047244094491" top="0.74803149606299213" bottom="0.74803149606299213" header="0.31496062992125984" footer="0.31496062992125984"/>
  <pageSetup paperSize="8" fitToHeight="3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zoomScale="80" zoomScaleNormal="90" zoomScaleSheetLayoutView="80" workbookViewId="0">
      <selection activeCell="A89" sqref="A89:L89"/>
    </sheetView>
  </sheetViews>
  <sheetFormatPr defaultRowHeight="15" x14ac:dyDescent="0.25"/>
  <cols>
    <col min="2" max="2" width="18.28515625" customWidth="1"/>
    <col min="3" max="3" width="15" customWidth="1"/>
    <col min="5" max="5" width="14.42578125" customWidth="1"/>
    <col min="6" max="6" width="9.28515625" style="1009" bestFit="1" customWidth="1"/>
    <col min="7" max="7" width="11.5703125" bestFit="1" customWidth="1"/>
    <col min="8" max="8" width="37.7109375" customWidth="1"/>
    <col min="9" max="9" width="13.7109375" customWidth="1"/>
    <col min="10" max="10" width="15" customWidth="1"/>
    <col min="11" max="12" width="13.5703125" customWidth="1"/>
  </cols>
  <sheetData>
    <row r="1" spans="1:12" ht="15.75" thickBot="1" x14ac:dyDescent="0.3">
      <c r="A1" s="1" t="s">
        <v>478</v>
      </c>
    </row>
    <row r="2" spans="1:12" ht="64.5" thickBot="1" x14ac:dyDescent="0.3">
      <c r="A2" s="797" t="s">
        <v>1866</v>
      </c>
      <c r="B2" s="798"/>
      <c r="C2" s="799" t="s">
        <v>179</v>
      </c>
      <c r="D2" s="799"/>
      <c r="E2" s="800" t="s">
        <v>1867</v>
      </c>
      <c r="F2" s="801" t="s">
        <v>181</v>
      </c>
      <c r="G2" s="802" t="s">
        <v>182</v>
      </c>
      <c r="H2" s="803"/>
      <c r="I2" s="956" t="s">
        <v>186</v>
      </c>
      <c r="J2" s="804" t="s">
        <v>483</v>
      </c>
      <c r="K2" s="805" t="s">
        <v>1863</v>
      </c>
      <c r="L2" s="805" t="s">
        <v>2138</v>
      </c>
    </row>
    <row r="3" spans="1:12" ht="48.75" customHeight="1" thickBot="1" x14ac:dyDescent="0.3">
      <c r="A3" s="431" t="s">
        <v>202</v>
      </c>
      <c r="B3" s="431"/>
      <c r="C3" s="431" t="s">
        <v>203</v>
      </c>
      <c r="D3" s="431"/>
      <c r="E3" s="38" t="s">
        <v>184</v>
      </c>
      <c r="F3" s="206" t="s">
        <v>204</v>
      </c>
      <c r="G3" s="37">
        <v>25167201</v>
      </c>
      <c r="H3" s="755" t="s">
        <v>2014</v>
      </c>
      <c r="I3" s="198">
        <v>2</v>
      </c>
      <c r="J3" s="199">
        <v>7556</v>
      </c>
      <c r="K3" s="199">
        <v>15100</v>
      </c>
      <c r="L3" s="199">
        <v>15100</v>
      </c>
    </row>
    <row r="4" spans="1:12" ht="30.75" customHeight="1" x14ac:dyDescent="0.25">
      <c r="A4" s="431" t="s">
        <v>205</v>
      </c>
      <c r="B4" s="431"/>
      <c r="C4" s="431" t="s">
        <v>206</v>
      </c>
      <c r="D4" s="431"/>
      <c r="E4" s="431" t="s">
        <v>192</v>
      </c>
      <c r="F4" s="407" t="s">
        <v>193</v>
      </c>
      <c r="G4" s="430">
        <v>28090080</v>
      </c>
      <c r="H4" s="780" t="s">
        <v>2015</v>
      </c>
      <c r="I4" s="992">
        <v>1</v>
      </c>
      <c r="J4" s="993">
        <v>19240</v>
      </c>
      <c r="K4" s="993">
        <v>19200</v>
      </c>
      <c r="L4" s="993">
        <v>19200</v>
      </c>
    </row>
    <row r="5" spans="1:12" ht="15" customHeight="1" x14ac:dyDescent="0.25">
      <c r="A5" s="431"/>
      <c r="B5" s="431"/>
      <c r="C5" s="431"/>
      <c r="D5" s="431"/>
      <c r="E5" s="431"/>
      <c r="F5" s="407"/>
      <c r="G5" s="430"/>
      <c r="H5" s="771"/>
      <c r="I5" s="994"/>
      <c r="J5" s="527"/>
      <c r="K5" s="527"/>
      <c r="L5" s="527"/>
    </row>
    <row r="6" spans="1:12" ht="15" customHeight="1" x14ac:dyDescent="0.25">
      <c r="A6" s="431"/>
      <c r="B6" s="431"/>
      <c r="C6" s="431"/>
      <c r="D6" s="431"/>
      <c r="E6" s="431"/>
      <c r="F6" s="407"/>
      <c r="G6" s="430"/>
      <c r="H6" s="532"/>
      <c r="I6" s="995"/>
      <c r="J6" s="522"/>
      <c r="K6" s="522"/>
      <c r="L6" s="522"/>
    </row>
    <row r="7" spans="1:12" x14ac:dyDescent="0.25">
      <c r="K7" s="10" t="s">
        <v>487</v>
      </c>
      <c r="L7" s="12">
        <f>SUM(L3:L6)</f>
        <v>34300</v>
      </c>
    </row>
    <row r="8" spans="1:12" ht="15.75" thickBot="1" x14ac:dyDescent="0.3"/>
    <row r="9" spans="1:12" ht="67.5" customHeight="1" x14ac:dyDescent="0.25">
      <c r="A9" s="797" t="s">
        <v>1866</v>
      </c>
      <c r="B9" s="798"/>
      <c r="C9" s="799" t="s">
        <v>179</v>
      </c>
      <c r="D9" s="799"/>
      <c r="E9" s="800" t="s">
        <v>1867</v>
      </c>
      <c r="F9" s="801" t="s">
        <v>181</v>
      </c>
      <c r="G9" s="802" t="s">
        <v>182</v>
      </c>
      <c r="H9" s="803"/>
      <c r="I9" s="956" t="s">
        <v>186</v>
      </c>
      <c r="J9" s="804" t="s">
        <v>483</v>
      </c>
      <c r="K9" s="805" t="s">
        <v>1863</v>
      </c>
      <c r="L9" s="805" t="s">
        <v>2138</v>
      </c>
    </row>
    <row r="10" spans="1:12" ht="36" customHeight="1" thickBot="1" x14ac:dyDescent="0.3">
      <c r="A10" s="757" t="s">
        <v>2052</v>
      </c>
      <c r="B10" s="750"/>
      <c r="C10" s="749" t="s">
        <v>2053</v>
      </c>
      <c r="D10" s="750"/>
      <c r="E10" s="756" t="s">
        <v>2054</v>
      </c>
      <c r="F10" s="794" t="s">
        <v>2055</v>
      </c>
      <c r="G10" s="966">
        <v>28958756</v>
      </c>
      <c r="H10" s="758" t="s">
        <v>2056</v>
      </c>
      <c r="I10" s="996">
        <v>1</v>
      </c>
      <c r="J10" s="997">
        <v>17000</v>
      </c>
      <c r="K10" s="997">
        <v>17000</v>
      </c>
      <c r="L10" s="998">
        <v>17000</v>
      </c>
    </row>
    <row r="12" spans="1:12" ht="15.75" thickBot="1" x14ac:dyDescent="0.3">
      <c r="K12" s="10" t="s">
        <v>487</v>
      </c>
      <c r="L12" s="12">
        <v>17000</v>
      </c>
    </row>
    <row r="13" spans="1:12" ht="63.75" x14ac:dyDescent="0.25">
      <c r="A13" s="797" t="s">
        <v>1866</v>
      </c>
      <c r="B13" s="798"/>
      <c r="C13" s="799" t="s">
        <v>179</v>
      </c>
      <c r="D13" s="799"/>
      <c r="E13" s="800" t="s">
        <v>1867</v>
      </c>
      <c r="F13" s="801" t="s">
        <v>181</v>
      </c>
      <c r="G13" s="802" t="s">
        <v>182</v>
      </c>
      <c r="H13" s="803"/>
      <c r="I13" s="956" t="s">
        <v>186</v>
      </c>
      <c r="J13" s="804" t="s">
        <v>483</v>
      </c>
      <c r="K13" s="805" t="s">
        <v>1863</v>
      </c>
      <c r="L13" s="805" t="s">
        <v>2138</v>
      </c>
    </row>
    <row r="14" spans="1:12" ht="30" customHeight="1" x14ac:dyDescent="0.25">
      <c r="A14" s="435" t="s">
        <v>117</v>
      </c>
      <c r="B14" s="440"/>
      <c r="C14" s="435" t="s">
        <v>118</v>
      </c>
      <c r="D14" s="440"/>
      <c r="E14" s="435" t="s">
        <v>251</v>
      </c>
      <c r="F14" s="442" t="s">
        <v>488</v>
      </c>
      <c r="G14" s="555">
        <v>25369474</v>
      </c>
      <c r="H14" s="552" t="s">
        <v>2084</v>
      </c>
      <c r="I14" s="1000">
        <v>1</v>
      </c>
      <c r="J14" s="521">
        <v>13000</v>
      </c>
      <c r="K14" s="521">
        <v>13000</v>
      </c>
      <c r="L14" s="521">
        <v>13000</v>
      </c>
    </row>
    <row r="15" spans="1:12" ht="15" customHeight="1" x14ac:dyDescent="0.25">
      <c r="A15" s="501"/>
      <c r="B15" s="502"/>
      <c r="C15" s="501"/>
      <c r="D15" s="502"/>
      <c r="E15" s="501"/>
      <c r="F15" s="503"/>
      <c r="G15" s="556"/>
      <c r="H15" s="558"/>
      <c r="I15" s="994"/>
      <c r="J15" s="527"/>
      <c r="K15" s="527"/>
      <c r="L15" s="527"/>
    </row>
    <row r="16" spans="1:12" ht="15" customHeight="1" x14ac:dyDescent="0.25">
      <c r="A16" s="436"/>
      <c r="B16" s="441"/>
      <c r="C16" s="436"/>
      <c r="D16" s="441"/>
      <c r="E16" s="436"/>
      <c r="F16" s="443"/>
      <c r="G16" s="557"/>
      <c r="H16" s="553"/>
      <c r="I16" s="995"/>
      <c r="J16" s="522"/>
      <c r="K16" s="522"/>
      <c r="L16" s="522"/>
    </row>
    <row r="18" spans="1:12" x14ac:dyDescent="0.25">
      <c r="J18" s="10"/>
      <c r="K18" s="10" t="s">
        <v>487</v>
      </c>
      <c r="L18" s="12">
        <v>13000</v>
      </c>
    </row>
    <row r="19" spans="1:12" ht="15.75" thickBot="1" x14ac:dyDescent="0.3"/>
    <row r="20" spans="1:12" s="20" customFormat="1" ht="71.25" customHeight="1" thickBot="1" x14ac:dyDescent="0.3">
      <c r="A20" s="797" t="s">
        <v>1866</v>
      </c>
      <c r="B20" s="798"/>
      <c r="C20" s="799" t="s">
        <v>179</v>
      </c>
      <c r="D20" s="799"/>
      <c r="E20" s="800" t="s">
        <v>1867</v>
      </c>
      <c r="F20" s="801" t="s">
        <v>181</v>
      </c>
      <c r="G20" s="802" t="s">
        <v>182</v>
      </c>
      <c r="H20" s="803"/>
      <c r="I20" s="956" t="s">
        <v>186</v>
      </c>
      <c r="J20" s="804" t="s">
        <v>483</v>
      </c>
      <c r="K20" s="805" t="s">
        <v>1863</v>
      </c>
      <c r="L20" s="805" t="s">
        <v>2138</v>
      </c>
    </row>
    <row r="21" spans="1:12" ht="33" customHeight="1" x14ac:dyDescent="0.25">
      <c r="A21" s="559" t="s">
        <v>335</v>
      </c>
      <c r="B21" s="559"/>
      <c r="C21" s="559" t="s">
        <v>336</v>
      </c>
      <c r="D21" s="559"/>
      <c r="E21" s="6" t="s">
        <v>124</v>
      </c>
      <c r="F21" s="206" t="s">
        <v>125</v>
      </c>
      <c r="G21" s="11">
        <v>25048791</v>
      </c>
      <c r="H21" s="1001" t="s">
        <v>2216</v>
      </c>
      <c r="I21" s="6">
        <v>1</v>
      </c>
      <c r="J21" s="46">
        <v>13000</v>
      </c>
      <c r="K21" s="46">
        <v>13000</v>
      </c>
      <c r="L21" s="46">
        <v>13000</v>
      </c>
    </row>
    <row r="23" spans="1:12" x14ac:dyDescent="0.25">
      <c r="K23" s="10" t="s">
        <v>487</v>
      </c>
      <c r="L23" s="12">
        <v>13000</v>
      </c>
    </row>
    <row r="24" spans="1:12" ht="15.75" thickBot="1" x14ac:dyDescent="0.3"/>
    <row r="25" spans="1:12" s="22" customFormat="1" ht="63.75" customHeight="1" x14ac:dyDescent="0.25">
      <c r="A25" s="797" t="s">
        <v>1866</v>
      </c>
      <c r="B25" s="798"/>
      <c r="C25" s="799" t="s">
        <v>179</v>
      </c>
      <c r="D25" s="799"/>
      <c r="E25" s="800" t="s">
        <v>1867</v>
      </c>
      <c r="F25" s="801" t="s">
        <v>181</v>
      </c>
      <c r="G25" s="802" t="s">
        <v>182</v>
      </c>
      <c r="H25" s="803"/>
      <c r="I25" s="956" t="s">
        <v>186</v>
      </c>
      <c r="J25" s="804" t="s">
        <v>483</v>
      </c>
      <c r="K25" s="805" t="s">
        <v>1863</v>
      </c>
      <c r="L25" s="805" t="s">
        <v>2138</v>
      </c>
    </row>
    <row r="26" spans="1:12" ht="15" customHeight="1" x14ac:dyDescent="0.25">
      <c r="A26" s="517" t="s">
        <v>341</v>
      </c>
      <c r="B26" s="518"/>
      <c r="C26" s="435" t="s">
        <v>342</v>
      </c>
      <c r="D26" s="440"/>
      <c r="E26" s="435" t="s">
        <v>337</v>
      </c>
      <c r="F26" s="442" t="s">
        <v>339</v>
      </c>
      <c r="G26" s="555">
        <v>25262165</v>
      </c>
      <c r="H26" s="552" t="s">
        <v>2082</v>
      </c>
      <c r="I26" s="552">
        <v>1</v>
      </c>
      <c r="J26" s="999">
        <v>16200</v>
      </c>
      <c r="K26" s="999">
        <v>16200</v>
      </c>
      <c r="L26" s="999">
        <v>16200</v>
      </c>
    </row>
    <row r="27" spans="1:12" ht="36.75" customHeight="1" x14ac:dyDescent="0.25">
      <c r="A27" s="519"/>
      <c r="B27" s="520"/>
      <c r="C27" s="436"/>
      <c r="D27" s="441"/>
      <c r="E27" s="436"/>
      <c r="F27" s="443"/>
      <c r="G27" s="557"/>
      <c r="H27" s="553"/>
      <c r="I27" s="553"/>
      <c r="J27" s="991"/>
      <c r="K27" s="991"/>
      <c r="L27" s="991"/>
    </row>
    <row r="29" spans="1:12" x14ac:dyDescent="0.25">
      <c r="K29" s="10" t="s">
        <v>487</v>
      </c>
      <c r="L29" s="12">
        <v>16200</v>
      </c>
    </row>
    <row r="30" spans="1:12" ht="15.75" thickBot="1" x14ac:dyDescent="0.3"/>
    <row r="31" spans="1:12" ht="68.25" customHeight="1" thickBot="1" x14ac:dyDescent="0.3">
      <c r="A31" s="797" t="s">
        <v>1866</v>
      </c>
      <c r="B31" s="798"/>
      <c r="C31" s="799" t="s">
        <v>179</v>
      </c>
      <c r="D31" s="799"/>
      <c r="E31" s="800" t="s">
        <v>1867</v>
      </c>
      <c r="F31" s="801" t="s">
        <v>181</v>
      </c>
      <c r="G31" s="802" t="s">
        <v>182</v>
      </c>
      <c r="H31" s="803"/>
      <c r="I31" s="956" t="s">
        <v>186</v>
      </c>
      <c r="J31" s="804" t="s">
        <v>483</v>
      </c>
      <c r="K31" s="805" t="s">
        <v>1863</v>
      </c>
      <c r="L31" s="805" t="s">
        <v>2138</v>
      </c>
    </row>
    <row r="32" spans="1:12" ht="30.75" customHeight="1" x14ac:dyDescent="0.25">
      <c r="A32" s="1016" t="s">
        <v>2068</v>
      </c>
      <c r="B32" s="1017"/>
      <c r="C32" s="1017" t="s">
        <v>2069</v>
      </c>
      <c r="D32" s="1017"/>
      <c r="E32" s="972" t="s">
        <v>102</v>
      </c>
      <c r="F32" s="1013">
        <v>62500</v>
      </c>
      <c r="G32" s="1014">
        <v>25314122</v>
      </c>
      <c r="H32" s="1012" t="s">
        <v>2070</v>
      </c>
      <c r="I32" s="190">
        <v>1</v>
      </c>
      <c r="J32" s="1002">
        <v>11400</v>
      </c>
      <c r="K32" s="1002">
        <v>11400</v>
      </c>
      <c r="L32" s="1003">
        <v>11400</v>
      </c>
    </row>
    <row r="33" spans="1:12" ht="15.75" customHeight="1" x14ac:dyDescent="0.25">
      <c r="A33" s="429" t="s">
        <v>2071</v>
      </c>
      <c r="B33" s="405"/>
      <c r="C33" s="405" t="s">
        <v>2072</v>
      </c>
      <c r="D33" s="405"/>
      <c r="E33" s="201" t="s">
        <v>102</v>
      </c>
      <c r="F33" s="1015">
        <v>61500</v>
      </c>
      <c r="G33" s="44">
        <v>28293240</v>
      </c>
      <c r="H33" s="200" t="s">
        <v>2073</v>
      </c>
      <c r="I33" s="191">
        <v>1</v>
      </c>
      <c r="J33" s="1004">
        <v>7000</v>
      </c>
      <c r="K33" s="1004">
        <v>7000</v>
      </c>
      <c r="L33" s="1005">
        <f>K33+K34</f>
        <v>10000</v>
      </c>
    </row>
    <row r="34" spans="1:12" x14ac:dyDescent="0.25">
      <c r="A34" s="429"/>
      <c r="B34" s="405"/>
      <c r="C34" s="405"/>
      <c r="D34" s="405"/>
      <c r="E34" s="205"/>
      <c r="F34" s="1010"/>
      <c r="G34" s="210"/>
      <c r="H34" s="200" t="s">
        <v>1200</v>
      </c>
      <c r="I34" s="191">
        <v>1</v>
      </c>
      <c r="J34" s="1004">
        <v>3000</v>
      </c>
      <c r="K34" s="1004">
        <v>3000</v>
      </c>
      <c r="L34" s="1005"/>
    </row>
    <row r="35" spans="1:12" ht="15.75" customHeight="1" x14ac:dyDescent="0.25">
      <c r="A35" s="429" t="s">
        <v>2074</v>
      </c>
      <c r="B35" s="405"/>
      <c r="C35" s="405" t="s">
        <v>2075</v>
      </c>
      <c r="D35" s="405"/>
      <c r="E35" s="201" t="s">
        <v>963</v>
      </c>
      <c r="F35" s="1015">
        <v>69002</v>
      </c>
      <c r="G35" s="44">
        <v>25315811</v>
      </c>
      <c r="H35" s="200" t="s">
        <v>2076</v>
      </c>
      <c r="I35" s="191">
        <v>1</v>
      </c>
      <c r="J35" s="1004">
        <v>6900</v>
      </c>
      <c r="K35" s="1004">
        <v>6900</v>
      </c>
      <c r="L35" s="1005">
        <f>K35+K36</f>
        <v>11100</v>
      </c>
    </row>
    <row r="36" spans="1:12" x14ac:dyDescent="0.25">
      <c r="A36" s="429"/>
      <c r="B36" s="405"/>
      <c r="C36" s="205"/>
      <c r="D36" s="205"/>
      <c r="E36" s="205"/>
      <c r="F36" s="1010"/>
      <c r="G36" s="210"/>
      <c r="H36" s="200" t="s">
        <v>2077</v>
      </c>
      <c r="I36" s="191">
        <v>1</v>
      </c>
      <c r="J36" s="1004">
        <v>4200</v>
      </c>
      <c r="K36" s="1004">
        <v>4200</v>
      </c>
      <c r="L36" s="1005"/>
    </row>
    <row r="37" spans="1:12" ht="31.5" customHeight="1" x14ac:dyDescent="0.25">
      <c r="A37" s="429" t="s">
        <v>2066</v>
      </c>
      <c r="B37" s="405"/>
      <c r="C37" s="405" t="s">
        <v>2067</v>
      </c>
      <c r="D37" s="405"/>
      <c r="E37" s="201" t="s">
        <v>102</v>
      </c>
      <c r="F37" s="1015">
        <v>60200</v>
      </c>
      <c r="G37" s="44">
        <v>1873784</v>
      </c>
      <c r="H37" s="13" t="s">
        <v>197</v>
      </c>
      <c r="I37" s="191">
        <v>1</v>
      </c>
      <c r="J37" s="1004">
        <v>20900</v>
      </c>
      <c r="K37" s="1004">
        <v>20900</v>
      </c>
      <c r="L37" s="1006">
        <v>20900</v>
      </c>
    </row>
    <row r="38" spans="1:12" ht="31.5" customHeight="1" x14ac:dyDescent="0.25">
      <c r="A38" s="429" t="s">
        <v>2078</v>
      </c>
      <c r="B38" s="405"/>
      <c r="C38" s="405" t="s">
        <v>140</v>
      </c>
      <c r="D38" s="405"/>
      <c r="E38" s="201" t="s">
        <v>102</v>
      </c>
      <c r="F38" s="1015">
        <v>63500</v>
      </c>
      <c r="G38" s="44">
        <v>25348221</v>
      </c>
      <c r="H38" s="13" t="s">
        <v>197</v>
      </c>
      <c r="I38" s="191">
        <v>1</v>
      </c>
      <c r="J38" s="1004">
        <v>20800</v>
      </c>
      <c r="K38" s="1004">
        <v>20800</v>
      </c>
      <c r="L38" s="1006">
        <v>20800</v>
      </c>
    </row>
    <row r="39" spans="1:12" ht="31.5" customHeight="1" thickBot="1" x14ac:dyDescent="0.3">
      <c r="A39" s="444" t="s">
        <v>2079</v>
      </c>
      <c r="B39" s="445"/>
      <c r="C39" s="445" t="s">
        <v>2080</v>
      </c>
      <c r="D39" s="445"/>
      <c r="E39" s="214" t="s">
        <v>373</v>
      </c>
      <c r="F39" s="786">
        <v>66941</v>
      </c>
      <c r="G39" s="751">
        <v>47900211</v>
      </c>
      <c r="H39" s="756" t="s">
        <v>2081</v>
      </c>
      <c r="I39" s="192">
        <v>1</v>
      </c>
      <c r="J39" s="1007">
        <v>3388</v>
      </c>
      <c r="K39" s="1007">
        <v>3300</v>
      </c>
      <c r="L39" s="1008">
        <v>3300</v>
      </c>
    </row>
    <row r="41" spans="1:12" x14ac:dyDescent="0.25">
      <c r="K41" s="10" t="s">
        <v>487</v>
      </c>
      <c r="L41" s="12">
        <f>SUM(L32:L40)</f>
        <v>77500</v>
      </c>
    </row>
    <row r="42" spans="1:12" ht="15.75" thickBot="1" x14ac:dyDescent="0.3"/>
    <row r="43" spans="1:12" s="23" customFormat="1" ht="69" customHeight="1" x14ac:dyDescent="0.25">
      <c r="A43" s="797" t="s">
        <v>1866</v>
      </c>
      <c r="B43" s="798"/>
      <c r="C43" s="799" t="s">
        <v>179</v>
      </c>
      <c r="D43" s="799"/>
      <c r="E43" s="800" t="s">
        <v>1867</v>
      </c>
      <c r="F43" s="801" t="s">
        <v>181</v>
      </c>
      <c r="G43" s="802" t="s">
        <v>182</v>
      </c>
      <c r="H43" s="803"/>
      <c r="I43" s="956" t="s">
        <v>186</v>
      </c>
      <c r="J43" s="804" t="s">
        <v>483</v>
      </c>
      <c r="K43" s="805" t="s">
        <v>1863</v>
      </c>
      <c r="L43" s="805" t="s">
        <v>2138</v>
      </c>
    </row>
    <row r="44" spans="1:12" ht="51.75" customHeight="1" x14ac:dyDescent="0.25">
      <c r="A44" s="823" t="s">
        <v>44</v>
      </c>
      <c r="B44" s="434"/>
      <c r="C44" s="759" t="s">
        <v>45</v>
      </c>
      <c r="D44" s="760"/>
      <c r="E44" s="208" t="s">
        <v>35</v>
      </c>
      <c r="F44" s="219" t="s">
        <v>36</v>
      </c>
      <c r="G44" s="217">
        <v>25342924</v>
      </c>
      <c r="H44" s="200" t="s">
        <v>2087</v>
      </c>
      <c r="I44" s="207">
        <v>1</v>
      </c>
      <c r="J44" s="57">
        <v>11300</v>
      </c>
      <c r="K44" s="57">
        <v>11300</v>
      </c>
      <c r="L44" s="221">
        <v>11300</v>
      </c>
    </row>
    <row r="45" spans="1:12" ht="33.75" customHeight="1" x14ac:dyDescent="0.25">
      <c r="A45" s="409" t="s">
        <v>2088</v>
      </c>
      <c r="B45" s="405"/>
      <c r="C45" s="405" t="s">
        <v>2089</v>
      </c>
      <c r="D45" s="405"/>
      <c r="E45" s="201" t="s">
        <v>37</v>
      </c>
      <c r="F45" s="971" t="s">
        <v>2090</v>
      </c>
      <c r="G45" s="928">
        <v>25375300</v>
      </c>
      <c r="H45" s="200" t="s">
        <v>2091</v>
      </c>
      <c r="I45" s="207">
        <v>1</v>
      </c>
      <c r="J45" s="57">
        <v>7200</v>
      </c>
      <c r="K45" s="57">
        <v>7200</v>
      </c>
      <c r="L45" s="221">
        <v>7200</v>
      </c>
    </row>
    <row r="46" spans="1:12" ht="30" customHeight="1" x14ac:dyDescent="0.25">
      <c r="A46" s="409" t="s">
        <v>2092</v>
      </c>
      <c r="B46" s="860"/>
      <c r="C46" s="405" t="s">
        <v>2093</v>
      </c>
      <c r="D46" s="860"/>
      <c r="E46" s="201" t="s">
        <v>2094</v>
      </c>
      <c r="F46" s="971">
        <v>78391</v>
      </c>
      <c r="G46" s="928">
        <v>25385488</v>
      </c>
      <c r="H46" s="200" t="s">
        <v>2095</v>
      </c>
      <c r="I46" s="207">
        <v>1</v>
      </c>
      <c r="J46" s="57">
        <v>8800</v>
      </c>
      <c r="K46" s="57">
        <v>8800</v>
      </c>
      <c r="L46" s="221">
        <v>8800</v>
      </c>
    </row>
    <row r="47" spans="1:12" ht="15" customHeight="1" x14ac:dyDescent="0.25">
      <c r="A47" s="409" t="s">
        <v>2096</v>
      </c>
      <c r="B47" s="860"/>
      <c r="C47" s="405" t="s">
        <v>2097</v>
      </c>
      <c r="D47" s="860"/>
      <c r="E47" s="201" t="s">
        <v>33</v>
      </c>
      <c r="F47" s="971" t="s">
        <v>41</v>
      </c>
      <c r="G47" s="928">
        <v>25385461</v>
      </c>
      <c r="H47" s="200" t="s">
        <v>2098</v>
      </c>
      <c r="I47" s="207">
        <v>1</v>
      </c>
      <c r="J47" s="57">
        <v>7400</v>
      </c>
      <c r="K47" s="57">
        <v>7400</v>
      </c>
      <c r="L47" s="221">
        <v>7400</v>
      </c>
    </row>
    <row r="48" spans="1:12" ht="30.75" customHeight="1" x14ac:dyDescent="0.25">
      <c r="A48" s="823" t="s">
        <v>315</v>
      </c>
      <c r="B48" s="434"/>
      <c r="C48" s="434" t="s">
        <v>316</v>
      </c>
      <c r="D48" s="434"/>
      <c r="E48" s="208" t="s">
        <v>33</v>
      </c>
      <c r="F48" s="219" t="s">
        <v>41</v>
      </c>
      <c r="G48" s="33">
        <v>25386573</v>
      </c>
      <c r="H48" s="200" t="s">
        <v>2086</v>
      </c>
      <c r="I48" s="207">
        <v>1</v>
      </c>
      <c r="J48" s="57">
        <v>6000</v>
      </c>
      <c r="K48" s="57">
        <v>6000</v>
      </c>
      <c r="L48" s="221">
        <v>6000</v>
      </c>
    </row>
    <row r="49" spans="1:12" ht="28.5" customHeight="1" thickBot="1" x14ac:dyDescent="0.3">
      <c r="A49" s="828" t="s">
        <v>2099</v>
      </c>
      <c r="B49" s="829"/>
      <c r="C49" s="829" t="s">
        <v>2100</v>
      </c>
      <c r="D49" s="829"/>
      <c r="E49" s="905" t="s">
        <v>2101</v>
      </c>
      <c r="F49" s="785" t="s">
        <v>2102</v>
      </c>
      <c r="G49" s="1018">
        <v>2954826</v>
      </c>
      <c r="H49" s="756" t="s">
        <v>197</v>
      </c>
      <c r="I49" s="894">
        <v>1</v>
      </c>
      <c r="J49" s="158">
        <v>20900</v>
      </c>
      <c r="K49" s="158">
        <v>20900</v>
      </c>
      <c r="L49" s="224">
        <v>20900</v>
      </c>
    </row>
    <row r="50" spans="1:12" x14ac:dyDescent="0.25">
      <c r="A50" s="193"/>
      <c r="B50" s="193"/>
      <c r="C50" s="193"/>
      <c r="D50" s="193"/>
      <c r="E50" s="193"/>
      <c r="F50" s="1011"/>
      <c r="G50" s="193"/>
      <c r="H50" s="193"/>
      <c r="I50" s="193"/>
      <c r="K50" s="194"/>
      <c r="L50" s="194">
        <f>SUM(L44:L49)</f>
        <v>61600</v>
      </c>
    </row>
    <row r="51" spans="1:12" x14ac:dyDescent="0.25">
      <c r="K51" s="10"/>
      <c r="L51" s="12"/>
    </row>
    <row r="52" spans="1:12" ht="15.75" thickBot="1" x14ac:dyDescent="0.3"/>
    <row r="53" spans="1:12" ht="82.5" customHeight="1" x14ac:dyDescent="0.25">
      <c r="A53" s="797" t="s">
        <v>1866</v>
      </c>
      <c r="B53" s="798"/>
      <c r="C53" s="799" t="s">
        <v>179</v>
      </c>
      <c r="D53" s="799"/>
      <c r="E53" s="800" t="s">
        <v>1867</v>
      </c>
      <c r="F53" s="801" t="s">
        <v>181</v>
      </c>
      <c r="G53" s="802" t="s">
        <v>182</v>
      </c>
      <c r="H53" s="803"/>
      <c r="I53" s="956" t="s">
        <v>186</v>
      </c>
      <c r="J53" s="804" t="s">
        <v>483</v>
      </c>
      <c r="K53" s="805" t="s">
        <v>1863</v>
      </c>
      <c r="L53" s="805" t="s">
        <v>2138</v>
      </c>
    </row>
    <row r="54" spans="1:12" ht="30" customHeight="1" x14ac:dyDescent="0.25">
      <c r="A54" s="1021" t="s">
        <v>2036</v>
      </c>
      <c r="B54" s="1022"/>
      <c r="C54" s="1022" t="s">
        <v>2037</v>
      </c>
      <c r="D54" s="1022"/>
      <c r="E54" s="434" t="s">
        <v>326</v>
      </c>
      <c r="F54" s="1027" t="s">
        <v>2038</v>
      </c>
      <c r="G54" s="1028">
        <v>24215627</v>
      </c>
      <c r="H54" s="1019" t="s">
        <v>680</v>
      </c>
      <c r="I54" s="217">
        <v>1</v>
      </c>
      <c r="J54" s="57">
        <v>24700</v>
      </c>
      <c r="K54" s="57">
        <v>24700</v>
      </c>
      <c r="L54" s="969">
        <f>K54+K55+K56</f>
        <v>50500</v>
      </c>
    </row>
    <row r="55" spans="1:12" ht="15" customHeight="1" x14ac:dyDescent="0.25">
      <c r="A55" s="1023"/>
      <c r="B55" s="899"/>
      <c r="C55" s="899"/>
      <c r="D55" s="899"/>
      <c r="E55" s="434"/>
      <c r="F55" s="907"/>
      <c r="G55" s="911"/>
      <c r="H55" s="889" t="s">
        <v>2039</v>
      </c>
      <c r="I55" s="217">
        <v>1</v>
      </c>
      <c r="J55" s="57">
        <v>21000</v>
      </c>
      <c r="K55" s="57">
        <v>21000</v>
      </c>
      <c r="L55" s="969"/>
    </row>
    <row r="56" spans="1:12" ht="15" customHeight="1" x14ac:dyDescent="0.25">
      <c r="A56" s="1023"/>
      <c r="B56" s="899"/>
      <c r="C56" s="899"/>
      <c r="D56" s="899"/>
      <c r="E56" s="434"/>
      <c r="F56" s="907"/>
      <c r="G56" s="911"/>
      <c r="H56" s="889" t="s">
        <v>669</v>
      </c>
      <c r="I56" s="217">
        <v>1</v>
      </c>
      <c r="J56" s="57">
        <v>4800</v>
      </c>
      <c r="K56" s="57">
        <v>4800</v>
      </c>
      <c r="L56" s="969"/>
    </row>
    <row r="57" spans="1:12" ht="30" customHeight="1" x14ac:dyDescent="0.25">
      <c r="A57" s="1024" t="s">
        <v>2019</v>
      </c>
      <c r="B57" s="899"/>
      <c r="C57" s="899" t="s">
        <v>2020</v>
      </c>
      <c r="D57" s="899"/>
      <c r="E57" s="899" t="s">
        <v>317</v>
      </c>
      <c r="F57" s="907" t="s">
        <v>318</v>
      </c>
      <c r="G57" s="911" t="s">
        <v>2021</v>
      </c>
      <c r="H57" s="889" t="s">
        <v>197</v>
      </c>
      <c r="I57" s="217">
        <v>1</v>
      </c>
      <c r="J57" s="57">
        <v>20800</v>
      </c>
      <c r="K57" s="57">
        <v>20800</v>
      </c>
      <c r="L57" s="969">
        <f>K57+K58</f>
        <v>32200</v>
      </c>
    </row>
    <row r="58" spans="1:12" ht="22.5" customHeight="1" x14ac:dyDescent="0.25">
      <c r="A58" s="1024"/>
      <c r="B58" s="899"/>
      <c r="C58" s="899"/>
      <c r="D58" s="899"/>
      <c r="E58" s="899"/>
      <c r="F58" s="907"/>
      <c r="G58" s="911"/>
      <c r="H58" s="889" t="s">
        <v>2022</v>
      </c>
      <c r="I58" s="217">
        <v>1</v>
      </c>
      <c r="J58" s="57">
        <v>11400</v>
      </c>
      <c r="K58" s="57">
        <v>11400</v>
      </c>
      <c r="L58" s="969"/>
    </row>
    <row r="59" spans="1:12" ht="15" customHeight="1" x14ac:dyDescent="0.25">
      <c r="A59" s="1023" t="s">
        <v>2023</v>
      </c>
      <c r="B59" s="899"/>
      <c r="C59" s="899" t="s">
        <v>2024</v>
      </c>
      <c r="D59" s="899"/>
      <c r="E59" s="891" t="s">
        <v>2025</v>
      </c>
      <c r="F59" s="908">
        <v>19800</v>
      </c>
      <c r="G59" s="912">
        <v>71341463</v>
      </c>
      <c r="H59" s="889" t="s">
        <v>2026</v>
      </c>
      <c r="I59" s="217">
        <v>1</v>
      </c>
      <c r="J59" s="57">
        <v>30000</v>
      </c>
      <c r="K59" s="57">
        <v>28000</v>
      </c>
      <c r="L59" s="57">
        <v>28000</v>
      </c>
    </row>
    <row r="60" spans="1:12" ht="15" customHeight="1" x14ac:dyDescent="0.25">
      <c r="A60" s="1023" t="s">
        <v>2027</v>
      </c>
      <c r="B60" s="899"/>
      <c r="C60" s="899" t="s">
        <v>2028</v>
      </c>
      <c r="D60" s="899"/>
      <c r="E60" s="891" t="s">
        <v>207</v>
      </c>
      <c r="F60" s="908">
        <v>15600</v>
      </c>
      <c r="G60" s="912">
        <v>2616289</v>
      </c>
      <c r="H60" s="889" t="s">
        <v>2029</v>
      </c>
      <c r="I60" s="217">
        <v>1</v>
      </c>
      <c r="J60" s="57">
        <v>5445</v>
      </c>
      <c r="K60" s="57">
        <v>5400</v>
      </c>
      <c r="L60" s="57">
        <v>5400</v>
      </c>
    </row>
    <row r="61" spans="1:12" ht="15" customHeight="1" x14ac:dyDescent="0.25">
      <c r="A61" s="1023" t="s">
        <v>2033</v>
      </c>
      <c r="B61" s="899"/>
      <c r="C61" s="899" t="s">
        <v>2034</v>
      </c>
      <c r="D61" s="899"/>
      <c r="E61" s="891" t="s">
        <v>321</v>
      </c>
      <c r="F61" s="908" t="s">
        <v>452</v>
      </c>
      <c r="G61" s="924">
        <v>25612778</v>
      </c>
      <c r="H61" s="892" t="s">
        <v>2035</v>
      </c>
      <c r="I61" s="217">
        <v>1</v>
      </c>
      <c r="J61" s="57">
        <v>7200</v>
      </c>
      <c r="K61" s="57">
        <v>7200</v>
      </c>
      <c r="L61" s="57">
        <v>7200</v>
      </c>
    </row>
    <row r="62" spans="1:12" ht="67.5" customHeight="1" x14ac:dyDescent="0.25">
      <c r="A62" s="1023" t="s">
        <v>2040</v>
      </c>
      <c r="B62" s="899"/>
      <c r="C62" s="899" t="s">
        <v>2041</v>
      </c>
      <c r="D62" s="899"/>
      <c r="E62" s="891" t="s">
        <v>321</v>
      </c>
      <c r="F62" s="908" t="s">
        <v>2042</v>
      </c>
      <c r="G62" s="912">
        <v>25133241</v>
      </c>
      <c r="H62" s="889" t="s">
        <v>1238</v>
      </c>
      <c r="I62" s="217">
        <v>3</v>
      </c>
      <c r="J62" s="57">
        <v>6000</v>
      </c>
      <c r="K62" s="57">
        <v>18000</v>
      </c>
      <c r="L62" s="57">
        <v>18000</v>
      </c>
    </row>
    <row r="63" spans="1:12" ht="59.25" customHeight="1" x14ac:dyDescent="0.25">
      <c r="A63" s="1023" t="s">
        <v>2043</v>
      </c>
      <c r="B63" s="899"/>
      <c r="C63" s="899" t="s">
        <v>2044</v>
      </c>
      <c r="D63" s="899"/>
      <c r="E63" s="891" t="s">
        <v>317</v>
      </c>
      <c r="F63" s="908" t="s">
        <v>318</v>
      </c>
      <c r="G63" s="912">
        <v>27233464</v>
      </c>
      <c r="H63" s="889" t="s">
        <v>2045</v>
      </c>
      <c r="I63" s="217">
        <v>1</v>
      </c>
      <c r="J63" s="57">
        <v>17000</v>
      </c>
      <c r="K63" s="57">
        <v>17000</v>
      </c>
      <c r="L63" s="57">
        <v>17000</v>
      </c>
    </row>
    <row r="64" spans="1:12" ht="15" customHeight="1" x14ac:dyDescent="0.25">
      <c r="A64" s="760" t="s">
        <v>2046</v>
      </c>
      <c r="B64" s="434"/>
      <c r="C64" s="434" t="s">
        <v>2047</v>
      </c>
      <c r="D64" s="434"/>
      <c r="E64" s="764" t="s">
        <v>445</v>
      </c>
      <c r="F64" s="791" t="s">
        <v>2048</v>
      </c>
      <c r="G64" s="913">
        <v>2979357</v>
      </c>
      <c r="H64" s="207" t="s">
        <v>2049</v>
      </c>
      <c r="I64" s="217">
        <v>1</v>
      </c>
      <c r="J64" s="57">
        <v>3200</v>
      </c>
      <c r="K64" s="57">
        <v>3200</v>
      </c>
      <c r="L64" s="969">
        <f>K64+K65+K66</f>
        <v>12600</v>
      </c>
    </row>
    <row r="65" spans="1:12" ht="15" customHeight="1" x14ac:dyDescent="0.25">
      <c r="A65" s="760"/>
      <c r="B65" s="434"/>
      <c r="C65" s="434"/>
      <c r="D65" s="434"/>
      <c r="E65" s="774"/>
      <c r="F65" s="792"/>
      <c r="G65" s="1029"/>
      <c r="H65" s="207" t="s">
        <v>2050</v>
      </c>
      <c r="I65" s="217">
        <v>1</v>
      </c>
      <c r="J65" s="57">
        <v>5800</v>
      </c>
      <c r="K65" s="57">
        <v>5800</v>
      </c>
      <c r="L65" s="969"/>
    </row>
    <row r="66" spans="1:12" ht="15" customHeight="1" x14ac:dyDescent="0.25">
      <c r="A66" s="760"/>
      <c r="B66" s="434"/>
      <c r="C66" s="434"/>
      <c r="D66" s="434"/>
      <c r="E66" s="765"/>
      <c r="F66" s="793"/>
      <c r="G66" s="914"/>
      <c r="H66" s="207" t="s">
        <v>2051</v>
      </c>
      <c r="I66" s="217">
        <v>1</v>
      </c>
      <c r="J66" s="57">
        <v>3600</v>
      </c>
      <c r="K66" s="57">
        <v>3600</v>
      </c>
      <c r="L66" s="969"/>
    </row>
    <row r="67" spans="1:12" ht="30" customHeight="1" x14ac:dyDescent="0.25">
      <c r="A67" s="1023" t="s">
        <v>2030</v>
      </c>
      <c r="B67" s="899"/>
      <c r="C67" s="434" t="s">
        <v>323</v>
      </c>
      <c r="D67" s="434"/>
      <c r="E67" s="434" t="s">
        <v>324</v>
      </c>
      <c r="F67" s="699" t="s">
        <v>440</v>
      </c>
      <c r="G67" s="560">
        <v>25602578</v>
      </c>
      <c r="H67" s="889" t="s">
        <v>2031</v>
      </c>
      <c r="I67" s="217">
        <v>3</v>
      </c>
      <c r="J67" s="57">
        <v>11500</v>
      </c>
      <c r="K67" s="57">
        <v>11500</v>
      </c>
      <c r="L67" s="969">
        <f>K67+K68</f>
        <v>23400</v>
      </c>
    </row>
    <row r="68" spans="1:12" ht="15" customHeight="1" x14ac:dyDescent="0.25">
      <c r="A68" s="1025"/>
      <c r="B68" s="1026"/>
      <c r="C68" s="434"/>
      <c r="D68" s="434"/>
      <c r="E68" s="434"/>
      <c r="F68" s="699"/>
      <c r="G68" s="560"/>
      <c r="H68" s="1020" t="s">
        <v>2032</v>
      </c>
      <c r="I68" s="217">
        <v>1</v>
      </c>
      <c r="J68" s="57">
        <v>11990</v>
      </c>
      <c r="K68" s="57">
        <v>11900</v>
      </c>
      <c r="L68" s="969"/>
    </row>
    <row r="70" spans="1:12" x14ac:dyDescent="0.25">
      <c r="K70" s="10" t="s">
        <v>487</v>
      </c>
      <c r="L70" s="12">
        <f>SUM(L54:L69)</f>
        <v>194300</v>
      </c>
    </row>
    <row r="71" spans="1:12" ht="15.75" thickBot="1" x14ac:dyDescent="0.3"/>
    <row r="72" spans="1:12" s="21" customFormat="1" ht="87.75" customHeight="1" x14ac:dyDescent="0.25">
      <c r="A72" s="797" t="s">
        <v>1866</v>
      </c>
      <c r="B72" s="798"/>
      <c r="C72" s="799" t="s">
        <v>179</v>
      </c>
      <c r="D72" s="799"/>
      <c r="E72" s="800" t="s">
        <v>1867</v>
      </c>
      <c r="F72" s="801" t="s">
        <v>181</v>
      </c>
      <c r="G72" s="802" t="s">
        <v>182</v>
      </c>
      <c r="H72" s="803"/>
      <c r="I72" s="956" t="s">
        <v>186</v>
      </c>
      <c r="J72" s="804" t="s">
        <v>483</v>
      </c>
      <c r="K72" s="805" t="s">
        <v>1863</v>
      </c>
      <c r="L72" s="805" t="s">
        <v>2138</v>
      </c>
    </row>
    <row r="73" spans="1:12" ht="15" customHeight="1" x14ac:dyDescent="0.25">
      <c r="A73" s="381" t="s">
        <v>159</v>
      </c>
      <c r="B73" s="382"/>
      <c r="C73" s="381" t="s">
        <v>160</v>
      </c>
      <c r="D73" s="382"/>
      <c r="E73" s="381" t="s">
        <v>247</v>
      </c>
      <c r="F73" s="385">
        <v>47001</v>
      </c>
      <c r="G73" s="387">
        <v>25013564</v>
      </c>
      <c r="H73" s="764" t="s">
        <v>2083</v>
      </c>
      <c r="I73" s="377">
        <v>3</v>
      </c>
      <c r="J73" s="379">
        <v>3000</v>
      </c>
      <c r="K73" s="379">
        <v>9000</v>
      </c>
      <c r="L73" s="379">
        <v>9000</v>
      </c>
    </row>
    <row r="74" spans="1:12" ht="15" customHeight="1" x14ac:dyDescent="0.25">
      <c r="A74" s="505"/>
      <c r="B74" s="562"/>
      <c r="C74" s="505"/>
      <c r="D74" s="562"/>
      <c r="E74" s="505"/>
      <c r="F74" s="504"/>
      <c r="G74" s="507"/>
      <c r="H74" s="774"/>
      <c r="I74" s="437"/>
      <c r="J74" s="1030"/>
      <c r="K74" s="1030"/>
      <c r="L74" s="1030"/>
    </row>
    <row r="75" spans="1:12" ht="15" customHeight="1" x14ac:dyDescent="0.25">
      <c r="A75" s="505"/>
      <c r="B75" s="562"/>
      <c r="C75" s="505"/>
      <c r="D75" s="562"/>
      <c r="E75" s="505"/>
      <c r="F75" s="504"/>
      <c r="G75" s="507"/>
      <c r="H75" s="774"/>
      <c r="I75" s="437"/>
      <c r="J75" s="1030"/>
      <c r="K75" s="1030"/>
      <c r="L75" s="1030"/>
    </row>
    <row r="76" spans="1:12" ht="15" customHeight="1" x14ac:dyDescent="0.25">
      <c r="A76" s="383"/>
      <c r="B76" s="384"/>
      <c r="C76" s="383"/>
      <c r="D76" s="384"/>
      <c r="E76" s="383"/>
      <c r="F76" s="386"/>
      <c r="G76" s="388"/>
      <c r="H76" s="765"/>
      <c r="I76" s="378"/>
      <c r="J76" s="380"/>
      <c r="K76" s="380"/>
      <c r="L76" s="380"/>
    </row>
    <row r="77" spans="1:12" ht="15" customHeight="1" x14ac:dyDescent="0.25">
      <c r="A77" s="34"/>
      <c r="B77" s="34"/>
      <c r="C77" s="34"/>
      <c r="D77" s="34"/>
      <c r="E77" s="34"/>
      <c r="F77" s="70"/>
      <c r="G77" s="35"/>
      <c r="H77" s="34"/>
      <c r="I77" s="35"/>
      <c r="J77" s="36"/>
      <c r="K77" s="36"/>
      <c r="L77" s="36"/>
    </row>
    <row r="78" spans="1:12" ht="15.75" thickBot="1" x14ac:dyDescent="0.3">
      <c r="K78" s="10" t="s">
        <v>487</v>
      </c>
      <c r="L78" s="12">
        <v>9000</v>
      </c>
    </row>
    <row r="79" spans="1:12" ht="64.5" thickBot="1" x14ac:dyDescent="0.3">
      <c r="A79" s="797" t="s">
        <v>1866</v>
      </c>
      <c r="B79" s="798"/>
      <c r="C79" s="799" t="s">
        <v>179</v>
      </c>
      <c r="D79" s="799"/>
      <c r="E79" s="800" t="s">
        <v>1867</v>
      </c>
      <c r="F79" s="801" t="s">
        <v>181</v>
      </c>
      <c r="G79" s="802" t="s">
        <v>182</v>
      </c>
      <c r="H79" s="803"/>
      <c r="I79" s="956" t="s">
        <v>186</v>
      </c>
      <c r="J79" s="804" t="s">
        <v>483</v>
      </c>
      <c r="K79" s="805" t="s">
        <v>1863</v>
      </c>
      <c r="L79" s="805" t="s">
        <v>2138</v>
      </c>
    </row>
    <row r="80" spans="1:12" ht="30" customHeight="1" x14ac:dyDescent="0.25">
      <c r="A80" s="823" t="s">
        <v>412</v>
      </c>
      <c r="B80" s="434"/>
      <c r="C80" s="434" t="s">
        <v>413</v>
      </c>
      <c r="D80" s="434"/>
      <c r="E80" s="434" t="s">
        <v>171</v>
      </c>
      <c r="F80" s="699" t="s">
        <v>172</v>
      </c>
      <c r="G80" s="560">
        <v>25214756</v>
      </c>
      <c r="H80" s="763" t="s">
        <v>2016</v>
      </c>
      <c r="I80" s="761">
        <v>1</v>
      </c>
      <c r="J80" s="761">
        <v>16999</v>
      </c>
      <c r="K80" s="761">
        <v>17000</v>
      </c>
      <c r="L80" s="1033">
        <v>17000</v>
      </c>
    </row>
    <row r="81" spans="1:12" ht="15" customHeight="1" x14ac:dyDescent="0.25">
      <c r="A81" s="823"/>
      <c r="B81" s="434"/>
      <c r="C81" s="434"/>
      <c r="D81" s="434"/>
      <c r="E81" s="434"/>
      <c r="F81" s="699"/>
      <c r="G81" s="560"/>
      <c r="H81" s="754"/>
      <c r="I81" s="378"/>
      <c r="J81" s="378"/>
      <c r="K81" s="378"/>
      <c r="L81" s="1034"/>
    </row>
    <row r="82" spans="1:12" ht="30" customHeight="1" x14ac:dyDescent="0.25">
      <c r="A82" s="1036" t="s">
        <v>2017</v>
      </c>
      <c r="B82" s="773"/>
      <c r="C82" s="772" t="s">
        <v>2018</v>
      </c>
      <c r="D82" s="773"/>
      <c r="E82" s="764" t="s">
        <v>1499</v>
      </c>
      <c r="F82" s="788" t="s">
        <v>1500</v>
      </c>
      <c r="G82" s="934">
        <v>75005565</v>
      </c>
      <c r="H82" s="761" t="s">
        <v>197</v>
      </c>
      <c r="I82" s="761">
        <v>1</v>
      </c>
      <c r="J82" s="761">
        <v>20900</v>
      </c>
      <c r="K82" s="761">
        <v>20900</v>
      </c>
      <c r="L82" s="1031">
        <v>20900</v>
      </c>
    </row>
    <row r="83" spans="1:12" ht="15" customHeight="1" x14ac:dyDescent="0.25">
      <c r="A83" s="1037"/>
      <c r="B83" s="562"/>
      <c r="C83" s="505"/>
      <c r="D83" s="562"/>
      <c r="E83" s="774"/>
      <c r="F83" s="789"/>
      <c r="G83" s="967"/>
      <c r="H83" s="437"/>
      <c r="I83" s="437"/>
      <c r="J83" s="437"/>
      <c r="K83" s="437"/>
      <c r="L83" s="1031"/>
    </row>
    <row r="84" spans="1:12" ht="15" customHeight="1" x14ac:dyDescent="0.25">
      <c r="A84" s="1037"/>
      <c r="B84" s="562"/>
      <c r="C84" s="505"/>
      <c r="D84" s="562"/>
      <c r="E84" s="774"/>
      <c r="F84" s="789"/>
      <c r="G84" s="967"/>
      <c r="H84" s="437"/>
      <c r="I84" s="437"/>
      <c r="J84" s="437"/>
      <c r="K84" s="437"/>
      <c r="L84" s="1031"/>
    </row>
    <row r="85" spans="1:12" ht="15.75" thickBot="1" x14ac:dyDescent="0.3">
      <c r="A85" s="1038"/>
      <c r="B85" s="1039"/>
      <c r="C85" s="1040"/>
      <c r="D85" s="1039"/>
      <c r="E85" s="1041"/>
      <c r="F85" s="795"/>
      <c r="G85" s="968"/>
      <c r="H85" s="1035"/>
      <c r="I85" s="1035"/>
      <c r="J85" s="1035"/>
      <c r="K85" s="1035"/>
      <c r="L85" s="1032"/>
    </row>
    <row r="86" spans="1:12" x14ac:dyDescent="0.25">
      <c r="K86" s="10" t="s">
        <v>487</v>
      </c>
      <c r="L86" s="12">
        <f>SUM(L80:L85)</f>
        <v>37900</v>
      </c>
    </row>
    <row r="88" spans="1:12" ht="15.75" thickBot="1" x14ac:dyDescent="0.3"/>
    <row r="89" spans="1:12" ht="68.25" customHeight="1" thickBot="1" x14ac:dyDescent="0.3">
      <c r="A89" s="797" t="s">
        <v>1866</v>
      </c>
      <c r="B89" s="798"/>
      <c r="C89" s="799" t="s">
        <v>179</v>
      </c>
      <c r="D89" s="799"/>
      <c r="E89" s="800" t="s">
        <v>1867</v>
      </c>
      <c r="F89" s="801" t="s">
        <v>181</v>
      </c>
      <c r="G89" s="802" t="s">
        <v>182</v>
      </c>
      <c r="H89" s="803"/>
      <c r="I89" s="956" t="s">
        <v>186</v>
      </c>
      <c r="J89" s="804" t="s">
        <v>483</v>
      </c>
      <c r="K89" s="805" t="s">
        <v>1863</v>
      </c>
      <c r="L89" s="805" t="s">
        <v>2138</v>
      </c>
    </row>
    <row r="90" spans="1:12" ht="30.75" customHeight="1" thickBot="1" x14ac:dyDescent="0.3">
      <c r="A90" s="781" t="s">
        <v>2057</v>
      </c>
      <c r="B90" s="776"/>
      <c r="C90" s="775" t="s">
        <v>2058</v>
      </c>
      <c r="D90" s="776"/>
      <c r="E90" s="214" t="s">
        <v>384</v>
      </c>
      <c r="F90" s="786" t="s">
        <v>405</v>
      </c>
      <c r="G90" s="751">
        <v>1889893</v>
      </c>
      <c r="H90" s="752" t="s">
        <v>2059</v>
      </c>
      <c r="I90" s="16">
        <v>1</v>
      </c>
      <c r="J90" s="57">
        <v>9500</v>
      </c>
      <c r="K90" s="57">
        <v>9500</v>
      </c>
      <c r="L90" s="57">
        <v>9500</v>
      </c>
    </row>
    <row r="91" spans="1:12" ht="30" customHeight="1" x14ac:dyDescent="0.25">
      <c r="A91" s="783" t="s">
        <v>2060</v>
      </c>
      <c r="B91" s="778"/>
      <c r="C91" s="777" t="s">
        <v>2061</v>
      </c>
      <c r="D91" s="778"/>
      <c r="E91" s="780" t="s">
        <v>2062</v>
      </c>
      <c r="F91" s="787">
        <v>76362</v>
      </c>
      <c r="G91" s="1042">
        <v>25571079</v>
      </c>
      <c r="H91" s="1043" t="s">
        <v>2217</v>
      </c>
      <c r="I91" s="16">
        <v>1</v>
      </c>
      <c r="J91" s="57">
        <v>20990</v>
      </c>
      <c r="K91" s="57">
        <v>20900</v>
      </c>
      <c r="L91" s="969">
        <f>K91+K92</f>
        <v>25700</v>
      </c>
    </row>
    <row r="92" spans="1:12" ht="30" customHeight="1" x14ac:dyDescent="0.25">
      <c r="A92" s="782"/>
      <c r="B92" s="490"/>
      <c r="C92" s="769"/>
      <c r="D92" s="770"/>
      <c r="E92" s="532"/>
      <c r="F92" s="784"/>
      <c r="G92" s="1044"/>
      <c r="H92" s="1045" t="s">
        <v>2218</v>
      </c>
      <c r="I92" s="16">
        <v>1</v>
      </c>
      <c r="J92" s="57">
        <v>4890</v>
      </c>
      <c r="K92" s="57">
        <v>4800</v>
      </c>
      <c r="L92" s="969"/>
    </row>
    <row r="93" spans="1:12" ht="41.25" customHeight="1" thickBot="1" x14ac:dyDescent="0.3">
      <c r="A93" s="781" t="s">
        <v>2063</v>
      </c>
      <c r="B93" s="776"/>
      <c r="C93" s="775" t="s">
        <v>2064</v>
      </c>
      <c r="D93" s="776"/>
      <c r="E93" s="214" t="s">
        <v>384</v>
      </c>
      <c r="F93" s="786">
        <v>76302</v>
      </c>
      <c r="G93" s="751">
        <v>25338072</v>
      </c>
      <c r="H93" s="753" t="s">
        <v>2065</v>
      </c>
      <c r="I93" s="16">
        <v>2</v>
      </c>
      <c r="J93" s="57">
        <v>5300</v>
      </c>
      <c r="K93" s="57">
        <v>10600</v>
      </c>
      <c r="L93" s="57">
        <v>10600</v>
      </c>
    </row>
    <row r="95" spans="1:12" x14ac:dyDescent="0.25">
      <c r="K95" s="10" t="s">
        <v>487</v>
      </c>
      <c r="L95" s="12">
        <f>SUM(L90:L94)</f>
        <v>45800</v>
      </c>
    </row>
  </sheetData>
  <mergeCells count="157">
    <mergeCell ref="E91:E92"/>
    <mergeCell ref="F91:F92"/>
    <mergeCell ref="A2:B2"/>
    <mergeCell ref="C2:D2"/>
    <mergeCell ref="A13:B13"/>
    <mergeCell ref="C13:D13"/>
    <mergeCell ref="A79:B79"/>
    <mergeCell ref="C79:D79"/>
    <mergeCell ref="H4:H6"/>
    <mergeCell ref="I4:I6"/>
    <mergeCell ref="J4:J6"/>
    <mergeCell ref="K4:K6"/>
    <mergeCell ref="L4:L6"/>
    <mergeCell ref="C44:D44"/>
    <mergeCell ref="E64:E66"/>
    <mergeCell ref="F64:F66"/>
    <mergeCell ref="G64:G66"/>
    <mergeCell ref="L82:L85"/>
    <mergeCell ref="L57:L58"/>
    <mergeCell ref="L14:L16"/>
    <mergeCell ref="L64:L66"/>
    <mergeCell ref="L80:L81"/>
    <mergeCell ref="A91:B92"/>
    <mergeCell ref="C91:D92"/>
    <mergeCell ref="A25:B25"/>
    <mergeCell ref="C25:D25"/>
    <mergeCell ref="A26:B27"/>
    <mergeCell ref="C26:D27"/>
    <mergeCell ref="E26:E27"/>
    <mergeCell ref="F26:F27"/>
    <mergeCell ref="G26:G27"/>
    <mergeCell ref="A44:B44"/>
    <mergeCell ref="A45:B45"/>
    <mergeCell ref="C45:D45"/>
    <mergeCell ref="A46:B46"/>
    <mergeCell ref="C46:D46"/>
    <mergeCell ref="A47:B47"/>
    <mergeCell ref="C47:D47"/>
    <mergeCell ref="A49:B49"/>
    <mergeCell ref="C49:D49"/>
    <mergeCell ref="A89:B89"/>
    <mergeCell ref="C89:D89"/>
    <mergeCell ref="C90:D90"/>
    <mergeCell ref="A90:B90"/>
    <mergeCell ref="I82:I85"/>
    <mergeCell ref="A82:B85"/>
    <mergeCell ref="C82:D85"/>
    <mergeCell ref="E82:E85"/>
    <mergeCell ref="F82:F85"/>
    <mergeCell ref="G82:G85"/>
    <mergeCell ref="H82:H85"/>
    <mergeCell ref="A80:B81"/>
    <mergeCell ref="C80:D81"/>
    <mergeCell ref="E80:E81"/>
    <mergeCell ref="F80:F81"/>
    <mergeCell ref="G80:G81"/>
    <mergeCell ref="H80:H81"/>
    <mergeCell ref="I80:I81"/>
    <mergeCell ref="J80:J81"/>
    <mergeCell ref="K80:K81"/>
    <mergeCell ref="J82:J85"/>
    <mergeCell ref="K82:K85"/>
    <mergeCell ref="A73:B76"/>
    <mergeCell ref="C73:D76"/>
    <mergeCell ref="E73:E76"/>
    <mergeCell ref="F73:F76"/>
    <mergeCell ref="G73:G76"/>
    <mergeCell ref="A53:B53"/>
    <mergeCell ref="C53:D53"/>
    <mergeCell ref="A57:B58"/>
    <mergeCell ref="C57:D58"/>
    <mergeCell ref="E57:E58"/>
    <mergeCell ref="F57:F58"/>
    <mergeCell ref="A72:B72"/>
    <mergeCell ref="C72:D72"/>
    <mergeCell ref="A63:B63"/>
    <mergeCell ref="C63:D63"/>
    <mergeCell ref="A64:B66"/>
    <mergeCell ref="C64:D66"/>
    <mergeCell ref="A59:B59"/>
    <mergeCell ref="C59:D59"/>
    <mergeCell ref="A67:B68"/>
    <mergeCell ref="C67:D68"/>
    <mergeCell ref="E67:E68"/>
    <mergeCell ref="F67:F68"/>
    <mergeCell ref="G67:G68"/>
    <mergeCell ref="A48:B48"/>
    <mergeCell ref="C48:D48"/>
    <mergeCell ref="A54:B56"/>
    <mergeCell ref="C54:D56"/>
    <mergeCell ref="E54:E56"/>
    <mergeCell ref="F54:F56"/>
    <mergeCell ref="G54:G56"/>
    <mergeCell ref="A61:B61"/>
    <mergeCell ref="C61:D61"/>
    <mergeCell ref="A43:B43"/>
    <mergeCell ref="C43:D43"/>
    <mergeCell ref="A31:B31"/>
    <mergeCell ref="C31:D31"/>
    <mergeCell ref="A20:B20"/>
    <mergeCell ref="C20:D20"/>
    <mergeCell ref="C21:D21"/>
    <mergeCell ref="A21:B21"/>
    <mergeCell ref="A14:B16"/>
    <mergeCell ref="C14:D16"/>
    <mergeCell ref="E14:E16"/>
    <mergeCell ref="F14:F16"/>
    <mergeCell ref="G14:G16"/>
    <mergeCell ref="H14:H16"/>
    <mergeCell ref="I14:I16"/>
    <mergeCell ref="J14:J16"/>
    <mergeCell ref="K14:K16"/>
    <mergeCell ref="C9:D9"/>
    <mergeCell ref="A4:B6"/>
    <mergeCell ref="C4:D6"/>
    <mergeCell ref="E4:E6"/>
    <mergeCell ref="F4:F6"/>
    <mergeCell ref="G4:G6"/>
    <mergeCell ref="A10:B10"/>
    <mergeCell ref="C10:D10"/>
    <mergeCell ref="A3:B3"/>
    <mergeCell ref="C3:D3"/>
    <mergeCell ref="A9:B9"/>
    <mergeCell ref="L91:L92"/>
    <mergeCell ref="A93:B93"/>
    <mergeCell ref="C93:D93"/>
    <mergeCell ref="A32:B32"/>
    <mergeCell ref="C32:D32"/>
    <mergeCell ref="A33:B34"/>
    <mergeCell ref="C33:D34"/>
    <mergeCell ref="L33:L34"/>
    <mergeCell ref="A35:B36"/>
    <mergeCell ref="C35:D35"/>
    <mergeCell ref="L35:L36"/>
    <mergeCell ref="A38:B38"/>
    <mergeCell ref="C38:D38"/>
    <mergeCell ref="A39:B39"/>
    <mergeCell ref="C39:D39"/>
    <mergeCell ref="L54:L56"/>
    <mergeCell ref="A62:B62"/>
    <mergeCell ref="C62:D62"/>
    <mergeCell ref="G57:G58"/>
    <mergeCell ref="A60:B60"/>
    <mergeCell ref="C60:D60"/>
    <mergeCell ref="H26:H27"/>
    <mergeCell ref="I26:I27"/>
    <mergeCell ref="J26:J27"/>
    <mergeCell ref="K26:K27"/>
    <mergeCell ref="L26:L27"/>
    <mergeCell ref="H73:H76"/>
    <mergeCell ref="I73:I76"/>
    <mergeCell ref="J73:J76"/>
    <mergeCell ref="K73:K76"/>
    <mergeCell ref="L73:L76"/>
    <mergeCell ref="L67:L68"/>
    <mergeCell ref="A37:B37"/>
    <mergeCell ref="C37:D37"/>
  </mergeCells>
  <phoneticPr fontId="6" type="noConversion"/>
  <pageMargins left="0.78740157480314965" right="0.78740157480314965" top="0.98425196850393704" bottom="0.98425196850393704" header="0.51181102362204722" footer="0.51181102362204722"/>
  <pageSetup paperSize="8" scale="85" fitToHeight="4" orientation="landscape" r:id="rId1"/>
  <headerFooter alignWithMargins="0"/>
  <rowBreaks count="10" manualBreakCount="10">
    <brk id="7" max="12" man="1"/>
    <brk id="12" max="12" man="1"/>
    <brk id="18" max="12" man="1"/>
    <brk id="23" max="12" man="1"/>
    <brk id="29" max="12" man="1"/>
    <brk id="41" max="12" man="1"/>
    <brk id="51" max="12" man="1"/>
    <brk id="70" max="12" man="1"/>
    <brk id="78" max="12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opLeftCell="A40" zoomScaleNormal="100" workbookViewId="0">
      <selection activeCell="T28" sqref="T28"/>
    </sheetView>
  </sheetViews>
  <sheetFormatPr defaultRowHeight="15" x14ac:dyDescent="0.25"/>
  <cols>
    <col min="2" max="2" width="18.28515625" customWidth="1"/>
    <col min="3" max="3" width="15" customWidth="1"/>
    <col min="5" max="5" width="14.42578125" customWidth="1"/>
    <col min="6" max="6" width="9.28515625" bestFit="1" customWidth="1"/>
    <col min="7" max="7" width="10.42578125" bestFit="1" customWidth="1"/>
    <col min="8" max="8" width="18.7109375" customWidth="1"/>
    <col min="9" max="9" width="37.7109375" style="184" customWidth="1"/>
    <col min="10" max="10" width="13.7109375" customWidth="1"/>
    <col min="11" max="11" width="15" style="43" customWidth="1"/>
    <col min="12" max="12" width="15.5703125" style="150" customWidth="1"/>
    <col min="13" max="13" width="22.7109375" customWidth="1"/>
  </cols>
  <sheetData>
    <row r="1" spans="1:13" ht="15.75" x14ac:dyDescent="0.25">
      <c r="A1" s="3" t="s">
        <v>479</v>
      </c>
    </row>
    <row r="2" spans="1:13" ht="15.75" thickBot="1" x14ac:dyDescent="0.3"/>
    <row r="3" spans="1:13" s="24" customFormat="1" ht="66.75" customHeight="1" thickBot="1" x14ac:dyDescent="0.25">
      <c r="A3" s="651" t="s">
        <v>25</v>
      </c>
      <c r="B3" s="652"/>
      <c r="C3" s="653" t="s">
        <v>179</v>
      </c>
      <c r="D3" s="653"/>
      <c r="E3" s="139" t="s">
        <v>180</v>
      </c>
      <c r="F3" s="140" t="s">
        <v>181</v>
      </c>
      <c r="G3" s="140" t="s">
        <v>182</v>
      </c>
      <c r="H3" s="140" t="s">
        <v>183</v>
      </c>
      <c r="I3" s="185" t="s">
        <v>186</v>
      </c>
      <c r="J3" s="140" t="s">
        <v>483</v>
      </c>
      <c r="K3" s="141" t="s">
        <v>1863</v>
      </c>
      <c r="L3" s="226" t="s">
        <v>2085</v>
      </c>
      <c r="M3" s="228" t="s">
        <v>2103</v>
      </c>
    </row>
    <row r="4" spans="1:13" ht="45" customHeight="1" thickBot="1" x14ac:dyDescent="0.3">
      <c r="A4" s="649" t="s">
        <v>1907</v>
      </c>
      <c r="B4" s="650"/>
      <c r="C4" s="650" t="s">
        <v>1908</v>
      </c>
      <c r="D4" s="650"/>
      <c r="E4" s="229" t="s">
        <v>2105</v>
      </c>
      <c r="F4" s="230" t="s">
        <v>1909</v>
      </c>
      <c r="G4" s="230">
        <v>46416153</v>
      </c>
      <c r="H4" s="230" t="s">
        <v>1910</v>
      </c>
      <c r="I4" s="231" t="s">
        <v>1911</v>
      </c>
      <c r="J4" s="232">
        <v>1</v>
      </c>
      <c r="K4" s="233">
        <v>19900</v>
      </c>
      <c r="L4" s="234">
        <v>19900</v>
      </c>
      <c r="M4" s="235" t="s">
        <v>2104</v>
      </c>
    </row>
    <row r="5" spans="1:13" ht="30.75" customHeight="1" x14ac:dyDescent="0.25">
      <c r="A5" s="606" t="s">
        <v>1901</v>
      </c>
      <c r="B5" s="607"/>
      <c r="C5" s="613" t="s">
        <v>1902</v>
      </c>
      <c r="D5" s="614"/>
      <c r="E5" s="633" t="s">
        <v>2106</v>
      </c>
      <c r="F5" s="636" t="s">
        <v>454</v>
      </c>
      <c r="G5" s="633">
        <v>48546119</v>
      </c>
      <c r="H5" s="633" t="s">
        <v>1903</v>
      </c>
      <c r="I5" s="236" t="s">
        <v>1904</v>
      </c>
      <c r="J5" s="237">
        <v>1</v>
      </c>
      <c r="K5" s="238">
        <v>4000</v>
      </c>
      <c r="L5" s="611">
        <f>K5+K6+K7</f>
        <v>12000</v>
      </c>
      <c r="M5" s="564" t="s">
        <v>2107</v>
      </c>
    </row>
    <row r="6" spans="1:13" ht="15" customHeight="1" x14ac:dyDescent="0.25">
      <c r="A6" s="608"/>
      <c r="B6" s="597"/>
      <c r="C6" s="615"/>
      <c r="D6" s="616"/>
      <c r="E6" s="634"/>
      <c r="F6" s="637"/>
      <c r="G6" s="634"/>
      <c r="H6" s="634"/>
      <c r="I6" s="239" t="s">
        <v>1905</v>
      </c>
      <c r="J6" s="240">
        <v>1</v>
      </c>
      <c r="K6" s="241">
        <v>3200</v>
      </c>
      <c r="L6" s="589"/>
      <c r="M6" s="563"/>
    </row>
    <row r="7" spans="1:13" ht="15" customHeight="1" thickBot="1" x14ac:dyDescent="0.3">
      <c r="A7" s="609"/>
      <c r="B7" s="610"/>
      <c r="C7" s="617"/>
      <c r="D7" s="618"/>
      <c r="E7" s="635"/>
      <c r="F7" s="638"/>
      <c r="G7" s="635"/>
      <c r="H7" s="635"/>
      <c r="I7" s="242" t="s">
        <v>1906</v>
      </c>
      <c r="J7" s="243">
        <v>1</v>
      </c>
      <c r="K7" s="244">
        <v>4800</v>
      </c>
      <c r="L7" s="612"/>
      <c r="M7" s="565"/>
    </row>
    <row r="8" spans="1:13" ht="44.25" customHeight="1" thickBot="1" x14ac:dyDescent="0.3">
      <c r="A8" s="649" t="s">
        <v>1916</v>
      </c>
      <c r="B8" s="650"/>
      <c r="C8" s="650" t="s">
        <v>1917</v>
      </c>
      <c r="D8" s="650"/>
      <c r="E8" s="229" t="s">
        <v>439</v>
      </c>
      <c r="F8" s="230" t="s">
        <v>1918</v>
      </c>
      <c r="G8" s="230">
        <v>638714</v>
      </c>
      <c r="H8" s="230" t="s">
        <v>1919</v>
      </c>
      <c r="I8" s="231" t="s">
        <v>1920</v>
      </c>
      <c r="J8" s="245">
        <v>1</v>
      </c>
      <c r="K8" s="246">
        <v>4000</v>
      </c>
      <c r="L8" s="247">
        <v>4000</v>
      </c>
      <c r="M8" s="235" t="s">
        <v>2108</v>
      </c>
    </row>
    <row r="9" spans="1:13" ht="22.5" customHeight="1" x14ac:dyDescent="0.25">
      <c r="A9" s="645" t="s">
        <v>2109</v>
      </c>
      <c r="B9" s="646"/>
      <c r="C9" s="646" t="s">
        <v>1891</v>
      </c>
      <c r="D9" s="646"/>
      <c r="E9" s="633" t="s">
        <v>1892</v>
      </c>
      <c r="F9" s="636" t="s">
        <v>1893</v>
      </c>
      <c r="G9" s="633">
        <v>70806209</v>
      </c>
      <c r="H9" s="633" t="s">
        <v>2110</v>
      </c>
      <c r="I9" s="236" t="s">
        <v>1894</v>
      </c>
      <c r="J9" s="237">
        <v>1</v>
      </c>
      <c r="K9" s="238">
        <v>15900</v>
      </c>
      <c r="L9" s="574">
        <f>K9+K10</f>
        <v>21800</v>
      </c>
      <c r="M9" s="564" t="s">
        <v>2111</v>
      </c>
    </row>
    <row r="10" spans="1:13" ht="21.75" customHeight="1" thickBot="1" x14ac:dyDescent="0.3">
      <c r="A10" s="647"/>
      <c r="B10" s="648"/>
      <c r="C10" s="648"/>
      <c r="D10" s="648"/>
      <c r="E10" s="635"/>
      <c r="F10" s="638"/>
      <c r="G10" s="635"/>
      <c r="H10" s="635"/>
      <c r="I10" s="242" t="s">
        <v>1895</v>
      </c>
      <c r="J10" s="243">
        <v>1</v>
      </c>
      <c r="K10" s="244">
        <v>5900</v>
      </c>
      <c r="L10" s="575"/>
      <c r="M10" s="565"/>
    </row>
    <row r="11" spans="1:13" ht="45" customHeight="1" thickBot="1" x14ac:dyDescent="0.3">
      <c r="A11" s="649" t="s">
        <v>1955</v>
      </c>
      <c r="B11" s="650"/>
      <c r="C11" s="650" t="s">
        <v>1956</v>
      </c>
      <c r="D11" s="650"/>
      <c r="E11" s="229" t="s">
        <v>2136</v>
      </c>
      <c r="F11" s="230" t="s">
        <v>1957</v>
      </c>
      <c r="G11" s="230">
        <v>60162961</v>
      </c>
      <c r="H11" s="230" t="s">
        <v>1958</v>
      </c>
      <c r="I11" s="231" t="s">
        <v>1959</v>
      </c>
      <c r="J11" s="245">
        <v>1</v>
      </c>
      <c r="K11" s="246">
        <v>39900</v>
      </c>
      <c r="L11" s="247">
        <v>39900</v>
      </c>
      <c r="M11" s="248" t="s">
        <v>2112</v>
      </c>
    </row>
    <row r="12" spans="1:13" ht="15" customHeight="1" x14ac:dyDescent="0.25">
      <c r="A12" s="594" t="s">
        <v>466</v>
      </c>
      <c r="B12" s="595"/>
      <c r="C12" s="595" t="s">
        <v>467</v>
      </c>
      <c r="D12" s="595"/>
      <c r="E12" s="600" t="s">
        <v>113</v>
      </c>
      <c r="F12" s="566" t="s">
        <v>468</v>
      </c>
      <c r="G12" s="566">
        <v>49588656</v>
      </c>
      <c r="H12" s="566" t="s">
        <v>469</v>
      </c>
      <c r="I12" s="249" t="s">
        <v>1960</v>
      </c>
      <c r="J12" s="250">
        <v>2</v>
      </c>
      <c r="K12" s="251">
        <v>15800</v>
      </c>
      <c r="L12" s="588">
        <f>K12+K13</f>
        <v>19700</v>
      </c>
      <c r="M12" s="564" t="s">
        <v>2113</v>
      </c>
    </row>
    <row r="13" spans="1:13" ht="15" customHeight="1" thickBot="1" x14ac:dyDescent="0.3">
      <c r="A13" s="598"/>
      <c r="B13" s="599"/>
      <c r="C13" s="599"/>
      <c r="D13" s="599"/>
      <c r="E13" s="602"/>
      <c r="F13" s="568"/>
      <c r="G13" s="568"/>
      <c r="H13" s="567"/>
      <c r="I13" s="252" t="s">
        <v>1961</v>
      </c>
      <c r="J13" s="253">
        <v>1</v>
      </c>
      <c r="K13" s="254">
        <v>3900</v>
      </c>
      <c r="L13" s="590"/>
      <c r="M13" s="563"/>
    </row>
    <row r="14" spans="1:13" ht="15" customHeight="1" x14ac:dyDescent="0.25">
      <c r="A14" s="606" t="s">
        <v>1962</v>
      </c>
      <c r="B14" s="607"/>
      <c r="C14" s="613" t="s">
        <v>1963</v>
      </c>
      <c r="D14" s="614"/>
      <c r="E14" s="619" t="s">
        <v>1964</v>
      </c>
      <c r="F14" s="622" t="s">
        <v>319</v>
      </c>
      <c r="G14" s="622">
        <v>61379310</v>
      </c>
      <c r="H14" s="622" t="s">
        <v>1965</v>
      </c>
      <c r="I14" s="236" t="s">
        <v>1966</v>
      </c>
      <c r="J14" s="237">
        <v>1</v>
      </c>
      <c r="K14" s="255">
        <v>20000</v>
      </c>
      <c r="L14" s="611">
        <f>K14+K15+K16+K17</f>
        <v>84000</v>
      </c>
      <c r="M14" s="564" t="s">
        <v>2114</v>
      </c>
    </row>
    <row r="15" spans="1:13" ht="15" customHeight="1" x14ac:dyDescent="0.25">
      <c r="A15" s="608"/>
      <c r="B15" s="597"/>
      <c r="C15" s="615"/>
      <c r="D15" s="616"/>
      <c r="E15" s="620"/>
      <c r="F15" s="623"/>
      <c r="G15" s="623"/>
      <c r="H15" s="623"/>
      <c r="I15" s="239" t="s">
        <v>1737</v>
      </c>
      <c r="J15" s="240">
        <v>1</v>
      </c>
      <c r="K15" s="256">
        <v>25000</v>
      </c>
      <c r="L15" s="589"/>
      <c r="M15" s="563"/>
    </row>
    <row r="16" spans="1:13" ht="30" customHeight="1" x14ac:dyDescent="0.25">
      <c r="A16" s="608"/>
      <c r="B16" s="597"/>
      <c r="C16" s="615"/>
      <c r="D16" s="616"/>
      <c r="E16" s="620"/>
      <c r="F16" s="623"/>
      <c r="G16" s="623"/>
      <c r="H16" s="623"/>
      <c r="I16" s="239" t="s">
        <v>1967</v>
      </c>
      <c r="J16" s="240">
        <v>1</v>
      </c>
      <c r="K16" s="256">
        <v>25000</v>
      </c>
      <c r="L16" s="589"/>
      <c r="M16" s="563"/>
    </row>
    <row r="17" spans="1:14" ht="15" customHeight="1" thickBot="1" x14ac:dyDescent="0.3">
      <c r="A17" s="609"/>
      <c r="B17" s="610"/>
      <c r="C17" s="617"/>
      <c r="D17" s="618"/>
      <c r="E17" s="621"/>
      <c r="F17" s="624"/>
      <c r="G17" s="624"/>
      <c r="H17" s="624"/>
      <c r="I17" s="242" t="s">
        <v>1968</v>
      </c>
      <c r="J17" s="243">
        <v>1</v>
      </c>
      <c r="K17" s="257">
        <v>14000</v>
      </c>
      <c r="L17" s="612"/>
      <c r="M17" s="565"/>
    </row>
    <row r="18" spans="1:14" ht="30.75" customHeight="1" x14ac:dyDescent="0.25">
      <c r="A18" s="606" t="s">
        <v>2115</v>
      </c>
      <c r="B18" s="607"/>
      <c r="C18" s="607" t="s">
        <v>473</v>
      </c>
      <c r="D18" s="607"/>
      <c r="E18" s="633" t="s">
        <v>362</v>
      </c>
      <c r="F18" s="636" t="s">
        <v>1912</v>
      </c>
      <c r="G18" s="633">
        <v>70240655</v>
      </c>
      <c r="H18" s="633" t="s">
        <v>474</v>
      </c>
      <c r="I18" s="236" t="s">
        <v>1913</v>
      </c>
      <c r="J18" s="258">
        <v>2</v>
      </c>
      <c r="K18" s="238">
        <v>20200</v>
      </c>
      <c r="L18" s="630">
        <f>K18+K19+K20+K21</f>
        <v>121900</v>
      </c>
      <c r="M18" s="564" t="s">
        <v>2116</v>
      </c>
    </row>
    <row r="19" spans="1:14" ht="30.75" customHeight="1" x14ac:dyDescent="0.25">
      <c r="A19" s="608"/>
      <c r="B19" s="597"/>
      <c r="C19" s="597"/>
      <c r="D19" s="597"/>
      <c r="E19" s="634"/>
      <c r="F19" s="637"/>
      <c r="G19" s="634"/>
      <c r="H19" s="634"/>
      <c r="I19" s="239" t="s">
        <v>475</v>
      </c>
      <c r="J19" s="240">
        <v>2</v>
      </c>
      <c r="K19" s="241">
        <v>56000</v>
      </c>
      <c r="L19" s="631"/>
      <c r="M19" s="563"/>
    </row>
    <row r="20" spans="1:14" ht="15" customHeight="1" x14ac:dyDescent="0.25">
      <c r="A20" s="608"/>
      <c r="B20" s="597"/>
      <c r="C20" s="597"/>
      <c r="D20" s="597"/>
      <c r="E20" s="634"/>
      <c r="F20" s="637"/>
      <c r="G20" s="634"/>
      <c r="H20" s="634"/>
      <c r="I20" s="239" t="s">
        <v>1914</v>
      </c>
      <c r="J20" s="240">
        <v>1</v>
      </c>
      <c r="K20" s="241">
        <v>19900</v>
      </c>
      <c r="L20" s="631"/>
      <c r="M20" s="563"/>
    </row>
    <row r="21" spans="1:14" ht="15" customHeight="1" thickBot="1" x14ac:dyDescent="0.3">
      <c r="A21" s="609"/>
      <c r="B21" s="610"/>
      <c r="C21" s="610"/>
      <c r="D21" s="610"/>
      <c r="E21" s="635"/>
      <c r="F21" s="638"/>
      <c r="G21" s="635"/>
      <c r="H21" s="635"/>
      <c r="I21" s="242" t="s">
        <v>1915</v>
      </c>
      <c r="J21" s="243">
        <v>1</v>
      </c>
      <c r="K21" s="244">
        <v>25800</v>
      </c>
      <c r="L21" s="632"/>
      <c r="M21" s="565"/>
    </row>
    <row r="22" spans="1:14" ht="15.75" customHeight="1" x14ac:dyDescent="0.25">
      <c r="A22" s="594" t="s">
        <v>458</v>
      </c>
      <c r="B22" s="595"/>
      <c r="C22" s="595" t="s">
        <v>459</v>
      </c>
      <c r="D22" s="595"/>
      <c r="E22" s="639" t="s">
        <v>4</v>
      </c>
      <c r="F22" s="641">
        <v>53009</v>
      </c>
      <c r="G22" s="639">
        <v>71341269</v>
      </c>
      <c r="H22" s="639" t="s">
        <v>461</v>
      </c>
      <c r="I22" s="660" t="s">
        <v>1921</v>
      </c>
      <c r="J22" s="662">
        <v>1</v>
      </c>
      <c r="K22" s="664">
        <v>10000</v>
      </c>
      <c r="L22" s="588">
        <v>10000</v>
      </c>
      <c r="M22" s="564" t="s">
        <v>2117</v>
      </c>
    </row>
    <row r="23" spans="1:14" ht="15" customHeight="1" thickBot="1" x14ac:dyDescent="0.3">
      <c r="A23" s="598"/>
      <c r="B23" s="599"/>
      <c r="C23" s="599"/>
      <c r="D23" s="599"/>
      <c r="E23" s="640"/>
      <c r="F23" s="642"/>
      <c r="G23" s="640"/>
      <c r="H23" s="640"/>
      <c r="I23" s="661"/>
      <c r="J23" s="663"/>
      <c r="K23" s="665"/>
      <c r="L23" s="590"/>
      <c r="M23" s="563"/>
    </row>
    <row r="24" spans="1:14" ht="21" customHeight="1" x14ac:dyDescent="0.25">
      <c r="A24" s="606" t="s">
        <v>1922</v>
      </c>
      <c r="B24" s="607"/>
      <c r="C24" s="607" t="s">
        <v>1923</v>
      </c>
      <c r="D24" s="607"/>
      <c r="E24" s="654" t="s">
        <v>321</v>
      </c>
      <c r="F24" s="636" t="s">
        <v>289</v>
      </c>
      <c r="G24" s="633">
        <v>71197630</v>
      </c>
      <c r="H24" s="633" t="s">
        <v>1924</v>
      </c>
      <c r="I24" s="236" t="s">
        <v>1925</v>
      </c>
      <c r="J24" s="237">
        <v>1</v>
      </c>
      <c r="K24" s="255">
        <v>39000</v>
      </c>
      <c r="L24" s="611">
        <f>K24+K25</f>
        <v>55900</v>
      </c>
      <c r="M24" s="564" t="s">
        <v>2118</v>
      </c>
      <c r="N24" s="227"/>
    </row>
    <row r="25" spans="1:14" ht="27" customHeight="1" thickBot="1" x14ac:dyDescent="0.3">
      <c r="A25" s="609"/>
      <c r="B25" s="610"/>
      <c r="C25" s="610"/>
      <c r="D25" s="610"/>
      <c r="E25" s="655"/>
      <c r="F25" s="638"/>
      <c r="G25" s="635"/>
      <c r="H25" s="635"/>
      <c r="I25" s="242" t="s">
        <v>1926</v>
      </c>
      <c r="J25" s="243">
        <v>1</v>
      </c>
      <c r="K25" s="257">
        <v>16900</v>
      </c>
      <c r="L25" s="612"/>
      <c r="M25" s="565"/>
    </row>
    <row r="26" spans="1:14" ht="30.75" customHeight="1" x14ac:dyDescent="0.25">
      <c r="A26" s="594" t="s">
        <v>2119</v>
      </c>
      <c r="B26" s="595"/>
      <c r="C26" s="615" t="s">
        <v>301</v>
      </c>
      <c r="D26" s="616"/>
      <c r="E26" s="620" t="s">
        <v>432</v>
      </c>
      <c r="F26" s="623" t="s">
        <v>1991</v>
      </c>
      <c r="G26" s="623">
        <v>71197583</v>
      </c>
      <c r="H26" s="623" t="s">
        <v>1950</v>
      </c>
      <c r="I26" s="249" t="s">
        <v>1951</v>
      </c>
      <c r="J26" s="250">
        <v>1</v>
      </c>
      <c r="K26" s="251">
        <v>40000</v>
      </c>
      <c r="L26" s="588">
        <v>46000</v>
      </c>
      <c r="M26" s="564" t="s">
        <v>2120</v>
      </c>
    </row>
    <row r="27" spans="1:14" ht="31.5" customHeight="1" thickBot="1" x14ac:dyDescent="0.3">
      <c r="A27" s="598"/>
      <c r="B27" s="599"/>
      <c r="C27" s="615"/>
      <c r="D27" s="616"/>
      <c r="E27" s="620"/>
      <c r="F27" s="623"/>
      <c r="G27" s="623"/>
      <c r="H27" s="623"/>
      <c r="I27" s="252" t="s">
        <v>1952</v>
      </c>
      <c r="J27" s="253">
        <v>2</v>
      </c>
      <c r="K27" s="254">
        <v>6000</v>
      </c>
      <c r="L27" s="590"/>
      <c r="M27" s="563"/>
    </row>
    <row r="28" spans="1:14" ht="15.75" customHeight="1" x14ac:dyDescent="0.25">
      <c r="A28" s="656" t="s">
        <v>2121</v>
      </c>
      <c r="B28" s="614"/>
      <c r="C28" s="613" t="s">
        <v>363</v>
      </c>
      <c r="D28" s="614"/>
      <c r="E28" s="633" t="s">
        <v>184</v>
      </c>
      <c r="F28" s="636" t="s">
        <v>190</v>
      </c>
      <c r="G28" s="633">
        <v>666122</v>
      </c>
      <c r="H28" s="633" t="s">
        <v>364</v>
      </c>
      <c r="I28" s="236" t="s">
        <v>1927</v>
      </c>
      <c r="J28" s="237">
        <v>1</v>
      </c>
      <c r="K28" s="255">
        <v>5000</v>
      </c>
      <c r="L28" s="611">
        <f>K28+K29+K30</f>
        <v>23000</v>
      </c>
      <c r="M28" s="564" t="s">
        <v>2122</v>
      </c>
    </row>
    <row r="29" spans="1:14" ht="15" customHeight="1" x14ac:dyDescent="0.25">
      <c r="A29" s="657"/>
      <c r="B29" s="616"/>
      <c r="C29" s="615"/>
      <c r="D29" s="616"/>
      <c r="E29" s="634"/>
      <c r="F29" s="637"/>
      <c r="G29" s="634"/>
      <c r="H29" s="634"/>
      <c r="I29" s="239" t="s">
        <v>1928</v>
      </c>
      <c r="J29" s="240">
        <v>1</v>
      </c>
      <c r="K29" s="256">
        <v>3000</v>
      </c>
      <c r="L29" s="589"/>
      <c r="M29" s="563"/>
    </row>
    <row r="30" spans="1:14" ht="15" customHeight="1" thickBot="1" x14ac:dyDescent="0.3">
      <c r="A30" s="658"/>
      <c r="B30" s="618"/>
      <c r="C30" s="617"/>
      <c r="D30" s="618"/>
      <c r="E30" s="635"/>
      <c r="F30" s="638"/>
      <c r="G30" s="635"/>
      <c r="H30" s="635"/>
      <c r="I30" s="242" t="s">
        <v>1929</v>
      </c>
      <c r="J30" s="243">
        <v>1</v>
      </c>
      <c r="K30" s="257">
        <v>15000</v>
      </c>
      <c r="L30" s="612"/>
      <c r="M30" s="565"/>
    </row>
    <row r="31" spans="1:14" ht="46.5" customHeight="1" thickBot="1" x14ac:dyDescent="0.3">
      <c r="A31" s="643" t="s">
        <v>1943</v>
      </c>
      <c r="B31" s="644"/>
      <c r="C31" s="644" t="s">
        <v>1917</v>
      </c>
      <c r="D31" s="644"/>
      <c r="E31" s="259" t="s">
        <v>439</v>
      </c>
      <c r="F31" s="260" t="s">
        <v>1918</v>
      </c>
      <c r="G31" s="260">
        <v>45768561</v>
      </c>
      <c r="H31" s="260" t="s">
        <v>1944</v>
      </c>
      <c r="I31" s="261" t="s">
        <v>1920</v>
      </c>
      <c r="J31" s="262">
        <v>1</v>
      </c>
      <c r="K31" s="263">
        <v>4000</v>
      </c>
      <c r="L31" s="264">
        <v>4000</v>
      </c>
      <c r="M31" s="265" t="s">
        <v>2108</v>
      </c>
    </row>
    <row r="32" spans="1:14" ht="15.75" customHeight="1" x14ac:dyDescent="0.25">
      <c r="A32" s="689" t="s">
        <v>1930</v>
      </c>
      <c r="B32" s="690"/>
      <c r="C32" s="613" t="s">
        <v>368</v>
      </c>
      <c r="D32" s="614"/>
      <c r="E32" s="633" t="s">
        <v>99</v>
      </c>
      <c r="F32" s="636" t="s">
        <v>1931</v>
      </c>
      <c r="G32" s="633">
        <v>71197621</v>
      </c>
      <c r="H32" s="633" t="s">
        <v>1932</v>
      </c>
      <c r="I32" s="236" t="s">
        <v>1933</v>
      </c>
      <c r="J32" s="237">
        <v>1</v>
      </c>
      <c r="K32" s="255">
        <v>26800</v>
      </c>
      <c r="L32" s="611">
        <f>K32+K33</f>
        <v>34500</v>
      </c>
      <c r="M32" s="564" t="s">
        <v>2123</v>
      </c>
    </row>
    <row r="33" spans="1:13" ht="30" customHeight="1" thickBot="1" x14ac:dyDescent="0.3">
      <c r="A33" s="691"/>
      <c r="B33" s="692"/>
      <c r="C33" s="617"/>
      <c r="D33" s="618"/>
      <c r="E33" s="635"/>
      <c r="F33" s="638"/>
      <c r="G33" s="635"/>
      <c r="H33" s="635"/>
      <c r="I33" s="242" t="s">
        <v>1934</v>
      </c>
      <c r="J33" s="243">
        <v>1</v>
      </c>
      <c r="K33" s="257">
        <v>7700</v>
      </c>
      <c r="L33" s="612"/>
      <c r="M33" s="565"/>
    </row>
    <row r="34" spans="1:13" ht="34.5" customHeight="1" x14ac:dyDescent="0.25">
      <c r="A34" s="657" t="s">
        <v>2124</v>
      </c>
      <c r="B34" s="616"/>
      <c r="C34" s="615" t="s">
        <v>1935</v>
      </c>
      <c r="D34" s="616"/>
      <c r="E34" s="639" t="s">
        <v>102</v>
      </c>
      <c r="F34" s="641">
        <v>63900</v>
      </c>
      <c r="G34" s="639">
        <v>3269205</v>
      </c>
      <c r="H34" s="639" t="s">
        <v>1936</v>
      </c>
      <c r="I34" s="249" t="s">
        <v>1937</v>
      </c>
      <c r="J34" s="250">
        <v>1</v>
      </c>
      <c r="K34" s="251">
        <v>10800</v>
      </c>
      <c r="L34" s="588">
        <f>K34+K35</f>
        <v>31600</v>
      </c>
      <c r="M34" s="564" t="s">
        <v>2125</v>
      </c>
    </row>
    <row r="35" spans="1:13" ht="18.75" customHeight="1" thickBot="1" x14ac:dyDescent="0.3">
      <c r="A35" s="657"/>
      <c r="B35" s="616"/>
      <c r="C35" s="615"/>
      <c r="D35" s="616"/>
      <c r="E35" s="640"/>
      <c r="F35" s="642"/>
      <c r="G35" s="640"/>
      <c r="H35" s="640"/>
      <c r="I35" s="252" t="s">
        <v>197</v>
      </c>
      <c r="J35" s="253">
        <v>1</v>
      </c>
      <c r="K35" s="254">
        <v>20800</v>
      </c>
      <c r="L35" s="590"/>
      <c r="M35" s="563"/>
    </row>
    <row r="36" spans="1:13" ht="30.75" customHeight="1" x14ac:dyDescent="0.25">
      <c r="A36" s="674" t="s">
        <v>1946</v>
      </c>
      <c r="B36" s="675"/>
      <c r="C36" s="678" t="s">
        <v>462</v>
      </c>
      <c r="D36" s="675"/>
      <c r="E36" s="680" t="s">
        <v>463</v>
      </c>
      <c r="F36" s="687" t="s">
        <v>464</v>
      </c>
      <c r="G36" s="687">
        <v>71197575</v>
      </c>
      <c r="H36" s="666" t="s">
        <v>465</v>
      </c>
      <c r="I36" s="266" t="s">
        <v>1947</v>
      </c>
      <c r="J36" s="237">
        <v>3</v>
      </c>
      <c r="K36" s="255">
        <v>18900</v>
      </c>
      <c r="L36" s="627">
        <f>K36+K37+K38</f>
        <v>59100</v>
      </c>
      <c r="M36" s="564" t="s">
        <v>2126</v>
      </c>
    </row>
    <row r="37" spans="1:13" ht="15" customHeight="1" x14ac:dyDescent="0.25">
      <c r="A37" s="669"/>
      <c r="B37" s="670"/>
      <c r="C37" s="671"/>
      <c r="D37" s="670"/>
      <c r="E37" s="681"/>
      <c r="F37" s="659"/>
      <c r="G37" s="659"/>
      <c r="H37" s="667"/>
      <c r="I37" s="267" t="s">
        <v>1948</v>
      </c>
      <c r="J37" s="240">
        <v>1</v>
      </c>
      <c r="K37" s="256">
        <v>35000</v>
      </c>
      <c r="L37" s="628"/>
      <c r="M37" s="563"/>
    </row>
    <row r="38" spans="1:13" ht="15" customHeight="1" thickBot="1" x14ac:dyDescent="0.3">
      <c r="A38" s="676"/>
      <c r="B38" s="677"/>
      <c r="C38" s="679"/>
      <c r="D38" s="677"/>
      <c r="E38" s="682"/>
      <c r="F38" s="688"/>
      <c r="G38" s="688"/>
      <c r="H38" s="668"/>
      <c r="I38" s="268" t="s">
        <v>1949</v>
      </c>
      <c r="J38" s="243">
        <v>1</v>
      </c>
      <c r="K38" s="257">
        <v>5200</v>
      </c>
      <c r="L38" s="629"/>
      <c r="M38" s="565"/>
    </row>
    <row r="39" spans="1:13" ht="30" customHeight="1" thickBot="1" x14ac:dyDescent="0.3">
      <c r="A39" s="643" t="s">
        <v>365</v>
      </c>
      <c r="B39" s="644"/>
      <c r="C39" s="644" t="s">
        <v>366</v>
      </c>
      <c r="D39" s="644"/>
      <c r="E39" s="259" t="s">
        <v>337</v>
      </c>
      <c r="F39" s="260">
        <v>50009</v>
      </c>
      <c r="G39" s="260">
        <v>75015820</v>
      </c>
      <c r="H39" s="260" t="s">
        <v>367</v>
      </c>
      <c r="I39" s="261" t="s">
        <v>1945</v>
      </c>
      <c r="J39" s="262">
        <v>1</v>
      </c>
      <c r="K39" s="263">
        <v>22000</v>
      </c>
      <c r="L39" s="264">
        <v>22000</v>
      </c>
      <c r="M39" s="265" t="s">
        <v>2127</v>
      </c>
    </row>
    <row r="40" spans="1:13" ht="30.75" customHeight="1" x14ac:dyDescent="0.25">
      <c r="A40" s="656" t="s">
        <v>1938</v>
      </c>
      <c r="B40" s="614"/>
      <c r="C40" s="613" t="s">
        <v>1939</v>
      </c>
      <c r="D40" s="614"/>
      <c r="E40" s="683" t="s">
        <v>360</v>
      </c>
      <c r="F40" s="685" t="s">
        <v>1940</v>
      </c>
      <c r="G40" s="622">
        <v>69594091</v>
      </c>
      <c r="H40" s="622" t="s">
        <v>361</v>
      </c>
      <c r="I40" s="236" t="s">
        <v>1941</v>
      </c>
      <c r="J40" s="269">
        <v>1</v>
      </c>
      <c r="K40" s="270">
        <v>25000</v>
      </c>
      <c r="L40" s="625">
        <f>K40+K41</f>
        <v>30400</v>
      </c>
      <c r="M40" s="564" t="s">
        <v>2128</v>
      </c>
    </row>
    <row r="41" spans="1:13" ht="15" customHeight="1" thickBot="1" x14ac:dyDescent="0.3">
      <c r="A41" s="658"/>
      <c r="B41" s="618"/>
      <c r="C41" s="617"/>
      <c r="D41" s="618"/>
      <c r="E41" s="684"/>
      <c r="F41" s="686"/>
      <c r="G41" s="624"/>
      <c r="H41" s="624"/>
      <c r="I41" s="242" t="s">
        <v>1942</v>
      </c>
      <c r="J41" s="271">
        <v>1</v>
      </c>
      <c r="K41" s="272">
        <v>5400</v>
      </c>
      <c r="L41" s="626"/>
      <c r="M41" s="565"/>
    </row>
    <row r="42" spans="1:13" ht="20.25" customHeight="1" x14ac:dyDescent="0.25">
      <c r="A42" s="657" t="s">
        <v>470</v>
      </c>
      <c r="B42" s="616"/>
      <c r="C42" s="615" t="s">
        <v>471</v>
      </c>
      <c r="D42" s="616"/>
      <c r="E42" s="639" t="s">
        <v>445</v>
      </c>
      <c r="F42" s="641" t="s">
        <v>1854</v>
      </c>
      <c r="G42" s="639">
        <v>45770301</v>
      </c>
      <c r="H42" s="639" t="s">
        <v>472</v>
      </c>
      <c r="I42" s="249" t="s">
        <v>850</v>
      </c>
      <c r="J42" s="250" t="s">
        <v>1954</v>
      </c>
      <c r="K42" s="251">
        <v>8000</v>
      </c>
      <c r="L42" s="573">
        <f>K42+K43</f>
        <v>12000</v>
      </c>
      <c r="M42" s="564" t="s">
        <v>2129</v>
      </c>
    </row>
    <row r="43" spans="1:13" ht="15" customHeight="1" x14ac:dyDescent="0.25">
      <c r="A43" s="657"/>
      <c r="B43" s="616"/>
      <c r="C43" s="615"/>
      <c r="D43" s="616"/>
      <c r="E43" s="634"/>
      <c r="F43" s="637"/>
      <c r="G43" s="634"/>
      <c r="H43" s="634"/>
      <c r="I43" s="599" t="s">
        <v>1953</v>
      </c>
      <c r="J43" s="569">
        <v>1</v>
      </c>
      <c r="K43" s="571">
        <v>4000</v>
      </c>
      <c r="L43" s="573"/>
      <c r="M43" s="563"/>
    </row>
    <row r="44" spans="1:13" ht="7.5" customHeight="1" thickBot="1" x14ac:dyDescent="0.3">
      <c r="A44" s="657"/>
      <c r="B44" s="616"/>
      <c r="C44" s="615"/>
      <c r="D44" s="616"/>
      <c r="E44" s="640"/>
      <c r="F44" s="642"/>
      <c r="G44" s="640"/>
      <c r="H44" s="640"/>
      <c r="I44" s="644"/>
      <c r="J44" s="570"/>
      <c r="K44" s="572"/>
      <c r="L44" s="573"/>
      <c r="M44" s="563"/>
    </row>
    <row r="45" spans="1:13" ht="44.25" customHeight="1" thickBot="1" x14ac:dyDescent="0.3">
      <c r="A45" s="672" t="s">
        <v>354</v>
      </c>
      <c r="B45" s="673"/>
      <c r="C45" s="673" t="s">
        <v>355</v>
      </c>
      <c r="D45" s="673"/>
      <c r="E45" s="273" t="s">
        <v>356</v>
      </c>
      <c r="F45" s="274" t="s">
        <v>29</v>
      </c>
      <c r="G45" s="274">
        <v>43379486</v>
      </c>
      <c r="H45" s="274" t="s">
        <v>357</v>
      </c>
      <c r="I45" s="275" t="s">
        <v>358</v>
      </c>
      <c r="J45" s="245">
        <v>2</v>
      </c>
      <c r="K45" s="246">
        <v>22000</v>
      </c>
      <c r="L45" s="247">
        <v>22000</v>
      </c>
      <c r="M45" s="235" t="s">
        <v>2130</v>
      </c>
    </row>
    <row r="46" spans="1:13" ht="30.75" customHeight="1" x14ac:dyDescent="0.25">
      <c r="A46" s="669" t="s">
        <v>2131</v>
      </c>
      <c r="B46" s="670"/>
      <c r="C46" s="671" t="s">
        <v>1969</v>
      </c>
      <c r="D46" s="670"/>
      <c r="E46" s="639" t="s">
        <v>1664</v>
      </c>
      <c r="F46" s="659" t="s">
        <v>1970</v>
      </c>
      <c r="G46" s="659">
        <v>63822211</v>
      </c>
      <c r="H46" s="659" t="s">
        <v>1971</v>
      </c>
      <c r="I46" s="276" t="s">
        <v>1972</v>
      </c>
      <c r="J46" s="250">
        <v>1</v>
      </c>
      <c r="K46" s="251">
        <v>15000</v>
      </c>
      <c r="L46" s="588">
        <f>K46+K47+K48</f>
        <v>29000</v>
      </c>
      <c r="M46" s="563" t="s">
        <v>2132</v>
      </c>
    </row>
    <row r="47" spans="1:13" ht="30" customHeight="1" x14ac:dyDescent="0.25">
      <c r="A47" s="669"/>
      <c r="B47" s="670"/>
      <c r="C47" s="671"/>
      <c r="D47" s="670"/>
      <c r="E47" s="634"/>
      <c r="F47" s="659"/>
      <c r="G47" s="659"/>
      <c r="H47" s="659"/>
      <c r="I47" s="277" t="s">
        <v>1973</v>
      </c>
      <c r="J47" s="240">
        <v>1</v>
      </c>
      <c r="K47" s="256">
        <v>3000</v>
      </c>
      <c r="L47" s="589"/>
      <c r="M47" s="563"/>
    </row>
    <row r="48" spans="1:13" ht="30" customHeight="1" thickBot="1" x14ac:dyDescent="0.3">
      <c r="A48" s="669"/>
      <c r="B48" s="670"/>
      <c r="C48" s="671"/>
      <c r="D48" s="670"/>
      <c r="E48" s="640"/>
      <c r="F48" s="659"/>
      <c r="G48" s="659"/>
      <c r="H48" s="659"/>
      <c r="I48" s="278" t="s">
        <v>1974</v>
      </c>
      <c r="J48" s="253"/>
      <c r="K48" s="254">
        <v>11000</v>
      </c>
      <c r="L48" s="590"/>
      <c r="M48" s="563"/>
    </row>
    <row r="49" spans="1:13" ht="15" customHeight="1" thickBot="1" x14ac:dyDescent="0.3">
      <c r="A49" s="649" t="s">
        <v>1975</v>
      </c>
      <c r="B49" s="650"/>
      <c r="C49" s="650" t="s">
        <v>455</v>
      </c>
      <c r="D49" s="650"/>
      <c r="E49" s="229" t="s">
        <v>456</v>
      </c>
      <c r="F49" s="230">
        <v>28601</v>
      </c>
      <c r="G49" s="230">
        <v>71197541</v>
      </c>
      <c r="H49" s="230" t="s">
        <v>457</v>
      </c>
      <c r="I49" s="231" t="s">
        <v>1976</v>
      </c>
      <c r="J49" s="245">
        <v>1</v>
      </c>
      <c r="K49" s="246">
        <v>7500</v>
      </c>
      <c r="L49" s="247">
        <v>7500</v>
      </c>
      <c r="M49" s="235" t="s">
        <v>2133</v>
      </c>
    </row>
    <row r="50" spans="1:13" ht="15.75" customHeight="1" x14ac:dyDescent="0.25">
      <c r="A50" s="594" t="s">
        <v>1977</v>
      </c>
      <c r="B50" s="595"/>
      <c r="C50" s="595" t="s">
        <v>1978</v>
      </c>
      <c r="D50" s="595"/>
      <c r="E50" s="600" t="s">
        <v>317</v>
      </c>
      <c r="F50" s="603" t="s">
        <v>318</v>
      </c>
      <c r="G50" s="603">
        <v>45246751</v>
      </c>
      <c r="H50" s="603" t="s">
        <v>1979</v>
      </c>
      <c r="I50" s="249" t="s">
        <v>1980</v>
      </c>
      <c r="J50" s="279">
        <v>1</v>
      </c>
      <c r="K50" s="280">
        <v>3600</v>
      </c>
      <c r="L50" s="591">
        <f>K50+K51+K52</f>
        <v>11600</v>
      </c>
      <c r="M50" s="563" t="s">
        <v>2134</v>
      </c>
    </row>
    <row r="51" spans="1:13" x14ac:dyDescent="0.25">
      <c r="A51" s="596"/>
      <c r="B51" s="597"/>
      <c r="C51" s="597"/>
      <c r="D51" s="597"/>
      <c r="E51" s="601"/>
      <c r="F51" s="604"/>
      <c r="G51" s="604"/>
      <c r="H51" s="604"/>
      <c r="I51" s="239" t="s">
        <v>1981</v>
      </c>
      <c r="J51" s="281">
        <v>1</v>
      </c>
      <c r="K51" s="282">
        <v>3500</v>
      </c>
      <c r="L51" s="592"/>
      <c r="M51" s="563"/>
    </row>
    <row r="52" spans="1:13" ht="15.75" thickBot="1" x14ac:dyDescent="0.3">
      <c r="A52" s="598"/>
      <c r="B52" s="599"/>
      <c r="C52" s="599"/>
      <c r="D52" s="599"/>
      <c r="E52" s="602"/>
      <c r="F52" s="605"/>
      <c r="G52" s="605"/>
      <c r="H52" s="605"/>
      <c r="I52" s="252" t="s">
        <v>1982</v>
      </c>
      <c r="J52" s="283">
        <v>1</v>
      </c>
      <c r="K52" s="284">
        <v>4500</v>
      </c>
      <c r="L52" s="593"/>
      <c r="M52" s="563"/>
    </row>
    <row r="53" spans="1:13" ht="15.75" customHeight="1" x14ac:dyDescent="0.25">
      <c r="A53" s="576" t="s">
        <v>1983</v>
      </c>
      <c r="B53" s="577"/>
      <c r="C53" s="577" t="s">
        <v>1984</v>
      </c>
      <c r="D53" s="577"/>
      <c r="E53" s="580" t="s">
        <v>1985</v>
      </c>
      <c r="F53" s="582" t="s">
        <v>1986</v>
      </c>
      <c r="G53" s="584" t="s">
        <v>1987</v>
      </c>
      <c r="H53" s="582" t="s">
        <v>1988</v>
      </c>
      <c r="I53" s="285" t="s">
        <v>1989</v>
      </c>
      <c r="J53" s="286">
        <v>1</v>
      </c>
      <c r="K53" s="287">
        <v>7200</v>
      </c>
      <c r="L53" s="586">
        <f>K53+K54</f>
        <v>13200</v>
      </c>
      <c r="M53" s="564" t="s">
        <v>2135</v>
      </c>
    </row>
    <row r="54" spans="1:13" ht="15.75" thickBot="1" x14ac:dyDescent="0.3">
      <c r="A54" s="578"/>
      <c r="B54" s="579"/>
      <c r="C54" s="579"/>
      <c r="D54" s="579"/>
      <c r="E54" s="581"/>
      <c r="F54" s="583"/>
      <c r="G54" s="585"/>
      <c r="H54" s="583"/>
      <c r="I54" s="288" t="s">
        <v>1990</v>
      </c>
      <c r="J54" s="289">
        <v>1</v>
      </c>
      <c r="K54" s="290">
        <v>6000</v>
      </c>
      <c r="L54" s="587"/>
      <c r="M54" s="565"/>
    </row>
    <row r="55" spans="1:13" x14ac:dyDescent="0.25">
      <c r="A55" s="145"/>
      <c r="B55" s="145"/>
      <c r="C55" s="145"/>
      <c r="D55" s="145"/>
      <c r="E55" s="145"/>
      <c r="F55" s="145"/>
      <c r="G55" s="145"/>
      <c r="H55" s="145"/>
      <c r="I55" s="186"/>
      <c r="J55" s="145"/>
      <c r="K55" s="146" t="s">
        <v>1992</v>
      </c>
      <c r="L55" s="151">
        <f>SUM(L4:L54)</f>
        <v>735000</v>
      </c>
    </row>
    <row r="56" spans="1:13" x14ac:dyDescent="0.25">
      <c r="A56" s="147"/>
      <c r="B56" s="147"/>
      <c r="C56" s="147"/>
      <c r="D56" s="147"/>
      <c r="E56" s="147"/>
      <c r="F56" s="147"/>
      <c r="G56" s="147"/>
      <c r="H56" s="147"/>
      <c r="I56" s="187"/>
      <c r="J56" s="147"/>
      <c r="K56" s="148"/>
      <c r="L56" s="152"/>
    </row>
  </sheetData>
  <mergeCells count="158">
    <mergeCell ref="A36:B38"/>
    <mergeCell ref="C36:D38"/>
    <mergeCell ref="E36:E38"/>
    <mergeCell ref="I43:I44"/>
    <mergeCell ref="A49:B49"/>
    <mergeCell ref="C49:D49"/>
    <mergeCell ref="A5:B7"/>
    <mergeCell ref="C5:D7"/>
    <mergeCell ref="E5:E7"/>
    <mergeCell ref="F5:F7"/>
    <mergeCell ref="G5:G7"/>
    <mergeCell ref="H5:H7"/>
    <mergeCell ref="A40:B41"/>
    <mergeCell ref="C40:D41"/>
    <mergeCell ref="E40:E41"/>
    <mergeCell ref="F40:F41"/>
    <mergeCell ref="G40:G41"/>
    <mergeCell ref="H40:H41"/>
    <mergeCell ref="F36:F38"/>
    <mergeCell ref="G36:G38"/>
    <mergeCell ref="A32:B33"/>
    <mergeCell ref="C32:D33"/>
    <mergeCell ref="E32:E33"/>
    <mergeCell ref="F32:F33"/>
    <mergeCell ref="A45:B45"/>
    <mergeCell ref="C45:D45"/>
    <mergeCell ref="H42:H44"/>
    <mergeCell ref="A39:B39"/>
    <mergeCell ref="C39:D39"/>
    <mergeCell ref="A42:B44"/>
    <mergeCell ref="C42:D44"/>
    <mergeCell ref="E42:E44"/>
    <mergeCell ref="F42:F44"/>
    <mergeCell ref="G42:G44"/>
    <mergeCell ref="A11:B11"/>
    <mergeCell ref="C11:D11"/>
    <mergeCell ref="H28:H30"/>
    <mergeCell ref="A24:B25"/>
    <mergeCell ref="A22:B23"/>
    <mergeCell ref="C22:D23"/>
    <mergeCell ref="E22:E23"/>
    <mergeCell ref="F22:F23"/>
    <mergeCell ref="G22:G23"/>
    <mergeCell ref="H22:H23"/>
    <mergeCell ref="C24:D25"/>
    <mergeCell ref="E24:E25"/>
    <mergeCell ref="F24:F25"/>
    <mergeCell ref="G24:G25"/>
    <mergeCell ref="H24:H25"/>
    <mergeCell ref="A28:B30"/>
    <mergeCell ref="C28:D30"/>
    <mergeCell ref="E28:E30"/>
    <mergeCell ref="F28:F30"/>
    <mergeCell ref="G28:G30"/>
    <mergeCell ref="A9:B10"/>
    <mergeCell ref="C9:D10"/>
    <mergeCell ref="E9:E10"/>
    <mergeCell ref="F9:F10"/>
    <mergeCell ref="G9:G10"/>
    <mergeCell ref="H9:H10"/>
    <mergeCell ref="A4:B4"/>
    <mergeCell ref="C4:D4"/>
    <mergeCell ref="A3:B3"/>
    <mergeCell ref="C3:D3"/>
    <mergeCell ref="A8:B8"/>
    <mergeCell ref="C8:D8"/>
    <mergeCell ref="A26:B27"/>
    <mergeCell ref="A18:B21"/>
    <mergeCell ref="C18:D21"/>
    <mergeCell ref="L18:L21"/>
    <mergeCell ref="E18:E21"/>
    <mergeCell ref="F18:F21"/>
    <mergeCell ref="G18:G21"/>
    <mergeCell ref="H18:H21"/>
    <mergeCell ref="E34:E35"/>
    <mergeCell ref="F34:F35"/>
    <mergeCell ref="G34:G35"/>
    <mergeCell ref="H34:H35"/>
    <mergeCell ref="A31:B31"/>
    <mergeCell ref="C31:D31"/>
    <mergeCell ref="L22:L23"/>
    <mergeCell ref="I22:I23"/>
    <mergeCell ref="J22:J23"/>
    <mergeCell ref="K22:K23"/>
    <mergeCell ref="G32:G33"/>
    <mergeCell ref="H32:H33"/>
    <mergeCell ref="A34:B35"/>
    <mergeCell ref="C34:D35"/>
    <mergeCell ref="C26:D27"/>
    <mergeCell ref="E26:E27"/>
    <mergeCell ref="F26:F27"/>
    <mergeCell ref="G26:G27"/>
    <mergeCell ref="H26:H27"/>
    <mergeCell ref="L32:L33"/>
    <mergeCell ref="L34:L35"/>
    <mergeCell ref="L40:L41"/>
    <mergeCell ref="L36:L38"/>
    <mergeCell ref="L28:L30"/>
    <mergeCell ref="L26:L27"/>
    <mergeCell ref="H36:H38"/>
    <mergeCell ref="A12:B13"/>
    <mergeCell ref="C12:D13"/>
    <mergeCell ref="E12:E13"/>
    <mergeCell ref="L12:L13"/>
    <mergeCell ref="A14:B17"/>
    <mergeCell ref="L14:L17"/>
    <mergeCell ref="C14:D17"/>
    <mergeCell ref="E14:E17"/>
    <mergeCell ref="F14:F17"/>
    <mergeCell ref="G14:G17"/>
    <mergeCell ref="H14:H17"/>
    <mergeCell ref="A53:B54"/>
    <mergeCell ref="C53:D54"/>
    <mergeCell ref="E53:E54"/>
    <mergeCell ref="F53:F54"/>
    <mergeCell ref="G53:G54"/>
    <mergeCell ref="H53:H54"/>
    <mergeCell ref="L53:L54"/>
    <mergeCell ref="L46:L48"/>
    <mergeCell ref="L50:L52"/>
    <mergeCell ref="A50:B52"/>
    <mergeCell ref="C50:D52"/>
    <mergeCell ref="E50:E52"/>
    <mergeCell ref="F50:F52"/>
    <mergeCell ref="G50:G52"/>
    <mergeCell ref="H50:H52"/>
    <mergeCell ref="H46:H48"/>
    <mergeCell ref="A46:B48"/>
    <mergeCell ref="C46:D48"/>
    <mergeCell ref="E46:E48"/>
    <mergeCell ref="F46:F48"/>
    <mergeCell ref="G46:G48"/>
    <mergeCell ref="M5:M7"/>
    <mergeCell ref="M9:M10"/>
    <mergeCell ref="M12:M13"/>
    <mergeCell ref="F12:F13"/>
    <mergeCell ref="G12:G13"/>
    <mergeCell ref="M14:M17"/>
    <mergeCell ref="M18:M21"/>
    <mergeCell ref="M22:M23"/>
    <mergeCell ref="M24:M25"/>
    <mergeCell ref="L9:L10"/>
    <mergeCell ref="L24:L25"/>
    <mergeCell ref="L5:L7"/>
    <mergeCell ref="M46:M48"/>
    <mergeCell ref="M50:M52"/>
    <mergeCell ref="M53:M54"/>
    <mergeCell ref="H12:H13"/>
    <mergeCell ref="M26:M27"/>
    <mergeCell ref="M28:M30"/>
    <mergeCell ref="M32:M33"/>
    <mergeCell ref="M34:M35"/>
    <mergeCell ref="M36:M38"/>
    <mergeCell ref="M40:M41"/>
    <mergeCell ref="M42:M44"/>
    <mergeCell ref="J43:J44"/>
    <mergeCell ref="K43:K44"/>
    <mergeCell ref="L42:L44"/>
  </mergeCells>
  <phoneticPr fontId="6" type="noConversion"/>
  <pageMargins left="0.78740157480314965" right="0.78740157480314965" top="0.98425196850393704" bottom="0.98425196850393704" header="0.51181102362204722" footer="0.51181102362204722"/>
  <pageSetup paperSize="8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opLeftCell="A10" zoomScaleNormal="100" workbookViewId="0">
      <selection activeCell="I14" sqref="I14"/>
    </sheetView>
  </sheetViews>
  <sheetFormatPr defaultRowHeight="15" x14ac:dyDescent="0.25"/>
  <cols>
    <col min="2" max="2" width="18.28515625" customWidth="1"/>
    <col min="3" max="3" width="15" customWidth="1"/>
    <col min="5" max="5" width="14.42578125" customWidth="1"/>
    <col min="6" max="6" width="9.28515625" bestFit="1" customWidth="1"/>
    <col min="7" max="7" width="12.7109375" customWidth="1"/>
    <col min="8" max="8" width="20.140625" customWidth="1"/>
    <col min="9" max="9" width="37.7109375" style="184" customWidth="1"/>
    <col min="10" max="10" width="13.7109375" customWidth="1"/>
    <col min="11" max="11" width="15" customWidth="1"/>
    <col min="12" max="12" width="13.5703125" customWidth="1"/>
    <col min="15" max="15" width="13" customWidth="1"/>
  </cols>
  <sheetData>
    <row r="1" spans="1:15" x14ac:dyDescent="0.25">
      <c r="A1" s="1" t="s">
        <v>480</v>
      </c>
    </row>
    <row r="2" spans="1:15" ht="15.75" thickBot="1" x14ac:dyDescent="0.3"/>
    <row r="3" spans="1:15" ht="63.75" x14ac:dyDescent="0.25">
      <c r="A3" s="701" t="s">
        <v>476</v>
      </c>
      <c r="B3" s="702"/>
      <c r="C3" s="702" t="s">
        <v>179</v>
      </c>
      <c r="D3" s="702"/>
      <c r="E3" s="154" t="s">
        <v>180</v>
      </c>
      <c r="F3" s="155" t="s">
        <v>181</v>
      </c>
      <c r="G3" s="155" t="s">
        <v>182</v>
      </c>
      <c r="H3" s="155" t="s">
        <v>183</v>
      </c>
      <c r="I3" s="188" t="s">
        <v>186</v>
      </c>
      <c r="J3" s="155" t="s">
        <v>483</v>
      </c>
      <c r="K3" s="155" t="s">
        <v>415</v>
      </c>
      <c r="L3" s="156" t="s">
        <v>486</v>
      </c>
    </row>
    <row r="4" spans="1:15" ht="19.5" customHeight="1" x14ac:dyDescent="0.25">
      <c r="A4" s="409" t="s">
        <v>1896</v>
      </c>
      <c r="B4" s="405"/>
      <c r="C4" s="695" t="s">
        <v>303</v>
      </c>
      <c r="D4" s="695"/>
      <c r="E4" s="560" t="s">
        <v>304</v>
      </c>
      <c r="F4" s="699" t="s">
        <v>305</v>
      </c>
      <c r="G4" s="560">
        <v>49290274</v>
      </c>
      <c r="H4" s="560" t="s">
        <v>306</v>
      </c>
      <c r="I4" s="136" t="s">
        <v>1897</v>
      </c>
      <c r="J4" s="17">
        <v>2</v>
      </c>
      <c r="K4" s="57">
        <v>19000</v>
      </c>
      <c r="L4" s="693">
        <f>K4+K5+K6+K7</f>
        <v>138700</v>
      </c>
    </row>
    <row r="5" spans="1:15" ht="21" customHeight="1" x14ac:dyDescent="0.25">
      <c r="A5" s="409"/>
      <c r="B5" s="405"/>
      <c r="C5" s="695"/>
      <c r="D5" s="695"/>
      <c r="E5" s="560"/>
      <c r="F5" s="699"/>
      <c r="G5" s="560"/>
      <c r="H5" s="560"/>
      <c r="I5" s="136" t="s">
        <v>1898</v>
      </c>
      <c r="J5" s="17">
        <v>1</v>
      </c>
      <c r="K5" s="57">
        <v>39900</v>
      </c>
      <c r="L5" s="693"/>
    </row>
    <row r="6" spans="1:15" ht="30" customHeight="1" x14ac:dyDescent="0.25">
      <c r="A6" s="409"/>
      <c r="B6" s="405"/>
      <c r="C6" s="695"/>
      <c r="D6" s="695"/>
      <c r="E6" s="560"/>
      <c r="F6" s="699"/>
      <c r="G6" s="560"/>
      <c r="H6" s="560"/>
      <c r="I6" s="136" t="s">
        <v>1899</v>
      </c>
      <c r="J6" s="17">
        <v>1</v>
      </c>
      <c r="K6" s="57">
        <v>39900</v>
      </c>
      <c r="L6" s="693"/>
    </row>
    <row r="7" spans="1:15" ht="30.75" customHeight="1" x14ac:dyDescent="0.25">
      <c r="A7" s="409"/>
      <c r="B7" s="405"/>
      <c r="C7" s="695"/>
      <c r="D7" s="695"/>
      <c r="E7" s="560"/>
      <c r="F7" s="699"/>
      <c r="G7" s="560"/>
      <c r="H7" s="560"/>
      <c r="I7" s="136" t="s">
        <v>1900</v>
      </c>
      <c r="J7" s="17">
        <v>1</v>
      </c>
      <c r="K7" s="57">
        <v>39900</v>
      </c>
      <c r="L7" s="693"/>
    </row>
    <row r="8" spans="1:15" ht="51" customHeight="1" x14ac:dyDescent="0.25">
      <c r="A8" s="409" t="s">
        <v>1993</v>
      </c>
      <c r="B8" s="405"/>
      <c r="C8" s="695" t="s">
        <v>1994</v>
      </c>
      <c r="D8" s="695"/>
      <c r="E8" s="153" t="s">
        <v>401</v>
      </c>
      <c r="F8" s="121" t="s">
        <v>1995</v>
      </c>
      <c r="G8" s="121">
        <v>843598</v>
      </c>
      <c r="H8" s="121" t="s">
        <v>489</v>
      </c>
      <c r="I8" s="136" t="s">
        <v>1996</v>
      </c>
      <c r="J8" s="17">
        <v>1</v>
      </c>
      <c r="K8" s="57">
        <v>39900</v>
      </c>
      <c r="L8" s="142">
        <v>39900</v>
      </c>
    </row>
    <row r="9" spans="1:15" ht="71.25" customHeight="1" x14ac:dyDescent="0.25">
      <c r="A9" s="409" t="s">
        <v>2013</v>
      </c>
      <c r="B9" s="405"/>
      <c r="C9" s="695" t="s">
        <v>2001</v>
      </c>
      <c r="D9" s="695"/>
      <c r="E9" s="153" t="s">
        <v>184</v>
      </c>
      <c r="F9" s="121" t="s">
        <v>190</v>
      </c>
      <c r="G9" s="153">
        <v>60075961</v>
      </c>
      <c r="H9" s="121" t="s">
        <v>2002</v>
      </c>
      <c r="I9" s="136" t="s">
        <v>197</v>
      </c>
      <c r="J9" s="17">
        <v>1</v>
      </c>
      <c r="K9" s="57">
        <v>20900</v>
      </c>
      <c r="L9" s="142">
        <v>20900</v>
      </c>
      <c r="O9" s="39"/>
    </row>
    <row r="10" spans="1:15" ht="25.5" customHeight="1" x14ac:dyDescent="0.25">
      <c r="A10" s="409" t="s">
        <v>1997</v>
      </c>
      <c r="B10" s="405"/>
      <c r="C10" s="695" t="s">
        <v>302</v>
      </c>
      <c r="D10" s="695"/>
      <c r="E10" s="560" t="s">
        <v>324</v>
      </c>
      <c r="F10" s="410" t="s">
        <v>451</v>
      </c>
      <c r="G10" s="410">
        <v>48134368</v>
      </c>
      <c r="H10" s="410" t="s">
        <v>1998</v>
      </c>
      <c r="I10" s="136" t="s">
        <v>1999</v>
      </c>
      <c r="J10" s="73">
        <v>1</v>
      </c>
      <c r="K10" s="57">
        <v>39900</v>
      </c>
      <c r="L10" s="693">
        <f>K10+K11</f>
        <v>64400</v>
      </c>
      <c r="O10" s="39"/>
    </row>
    <row r="11" spans="1:15" ht="30" customHeight="1" x14ac:dyDescent="0.25">
      <c r="A11" s="409"/>
      <c r="B11" s="405"/>
      <c r="C11" s="695"/>
      <c r="D11" s="695"/>
      <c r="E11" s="560"/>
      <c r="F11" s="410"/>
      <c r="G11" s="410"/>
      <c r="H11" s="410"/>
      <c r="I11" s="136" t="s">
        <v>2000</v>
      </c>
      <c r="J11" s="73">
        <v>7</v>
      </c>
      <c r="K11" s="57">
        <v>24500</v>
      </c>
      <c r="L11" s="693"/>
      <c r="O11" s="39"/>
    </row>
    <row r="12" spans="1:15" ht="15" customHeight="1" x14ac:dyDescent="0.25">
      <c r="A12" s="409" t="s">
        <v>2003</v>
      </c>
      <c r="B12" s="405"/>
      <c r="C12" s="695" t="s">
        <v>299</v>
      </c>
      <c r="D12" s="695"/>
      <c r="E12" s="696" t="s">
        <v>15</v>
      </c>
      <c r="F12" s="410" t="s">
        <v>16</v>
      </c>
      <c r="G12" s="410">
        <v>48897574</v>
      </c>
      <c r="H12" s="410" t="s">
        <v>300</v>
      </c>
      <c r="I12" s="136" t="s">
        <v>2004</v>
      </c>
      <c r="J12" s="73">
        <v>1</v>
      </c>
      <c r="K12" s="57">
        <v>7700</v>
      </c>
      <c r="L12" s="693">
        <f>K12+K13</f>
        <v>13700</v>
      </c>
      <c r="O12" s="39"/>
    </row>
    <row r="13" spans="1:15" ht="15" customHeight="1" x14ac:dyDescent="0.25">
      <c r="A13" s="409"/>
      <c r="B13" s="405"/>
      <c r="C13" s="695"/>
      <c r="D13" s="695"/>
      <c r="E13" s="696"/>
      <c r="F13" s="410"/>
      <c r="G13" s="410"/>
      <c r="H13" s="410"/>
      <c r="I13" s="136" t="s">
        <v>2005</v>
      </c>
      <c r="J13" s="73">
        <v>1</v>
      </c>
      <c r="K13" s="57">
        <v>6000</v>
      </c>
      <c r="L13" s="693"/>
      <c r="O13" s="39"/>
    </row>
    <row r="14" spans="1:15" ht="60" customHeight="1" x14ac:dyDescent="0.25">
      <c r="A14" s="409" t="s">
        <v>295</v>
      </c>
      <c r="B14" s="405"/>
      <c r="C14" s="695" t="s">
        <v>296</v>
      </c>
      <c r="D14" s="695"/>
      <c r="E14" s="153" t="s">
        <v>33</v>
      </c>
      <c r="F14" s="121" t="s">
        <v>297</v>
      </c>
      <c r="G14" s="121">
        <v>844071</v>
      </c>
      <c r="H14" s="121" t="s">
        <v>298</v>
      </c>
      <c r="I14" s="137" t="s">
        <v>1633</v>
      </c>
      <c r="J14" s="73">
        <v>1</v>
      </c>
      <c r="K14" s="57">
        <v>24000</v>
      </c>
      <c r="L14" s="142">
        <v>24000</v>
      </c>
    </row>
    <row r="15" spans="1:15" ht="51" customHeight="1" x14ac:dyDescent="0.25">
      <c r="A15" s="409" t="s">
        <v>2012</v>
      </c>
      <c r="B15" s="405"/>
      <c r="C15" s="695" t="s">
        <v>310</v>
      </c>
      <c r="D15" s="695"/>
      <c r="E15" s="153" t="s">
        <v>311</v>
      </c>
      <c r="F15" s="121" t="s">
        <v>2011</v>
      </c>
      <c r="G15" s="121">
        <v>61660116</v>
      </c>
      <c r="H15" s="121" t="s">
        <v>312</v>
      </c>
      <c r="I15" s="189" t="s">
        <v>2010</v>
      </c>
      <c r="J15" s="73">
        <v>1</v>
      </c>
      <c r="K15" s="57">
        <v>4500</v>
      </c>
      <c r="L15" s="142">
        <v>4500</v>
      </c>
      <c r="O15" s="39"/>
    </row>
    <row r="16" spans="1:15" ht="15" customHeight="1" x14ac:dyDescent="0.25">
      <c r="A16" s="409" t="s">
        <v>307</v>
      </c>
      <c r="B16" s="405"/>
      <c r="C16" s="695" t="s">
        <v>308</v>
      </c>
      <c r="D16" s="695"/>
      <c r="E16" s="560" t="s">
        <v>102</v>
      </c>
      <c r="F16" s="410" t="s">
        <v>309</v>
      </c>
      <c r="G16" s="410" t="s">
        <v>2006</v>
      </c>
      <c r="H16" s="410" t="s">
        <v>2007</v>
      </c>
      <c r="I16" s="136" t="s">
        <v>2008</v>
      </c>
      <c r="J16" s="73">
        <v>1</v>
      </c>
      <c r="K16" s="57">
        <v>35000</v>
      </c>
      <c r="L16" s="693">
        <f>K16+K17+K18</f>
        <v>70800</v>
      </c>
      <c r="O16" s="39"/>
    </row>
    <row r="17" spans="1:15" ht="15" customHeight="1" x14ac:dyDescent="0.25">
      <c r="A17" s="409"/>
      <c r="B17" s="405"/>
      <c r="C17" s="695"/>
      <c r="D17" s="695"/>
      <c r="E17" s="560"/>
      <c r="F17" s="410"/>
      <c r="G17" s="410"/>
      <c r="H17" s="410"/>
      <c r="I17" s="136" t="s">
        <v>197</v>
      </c>
      <c r="J17" s="73">
        <v>1</v>
      </c>
      <c r="K17" s="57">
        <v>20800</v>
      </c>
      <c r="L17" s="693"/>
      <c r="O17" s="39"/>
    </row>
    <row r="18" spans="1:15" ht="30" customHeight="1" thickBot="1" x14ac:dyDescent="0.3">
      <c r="A18" s="444"/>
      <c r="B18" s="445"/>
      <c r="C18" s="697"/>
      <c r="D18" s="697"/>
      <c r="E18" s="700"/>
      <c r="F18" s="698"/>
      <c r="G18" s="698"/>
      <c r="H18" s="698"/>
      <c r="I18" s="138" t="s">
        <v>2009</v>
      </c>
      <c r="J18" s="157">
        <v>1</v>
      </c>
      <c r="K18" s="158">
        <v>15000</v>
      </c>
      <c r="L18" s="694"/>
      <c r="O18" s="39"/>
    </row>
    <row r="19" spans="1:15" x14ac:dyDescent="0.25">
      <c r="K19" s="10" t="s">
        <v>487</v>
      </c>
      <c r="L19" s="149">
        <f>SUM(L4:L18)</f>
        <v>376900</v>
      </c>
    </row>
    <row r="20" spans="1:15" x14ac:dyDescent="0.25">
      <c r="K20" s="10"/>
      <c r="L20" s="12"/>
    </row>
  </sheetData>
  <mergeCells count="38">
    <mergeCell ref="A15:B15"/>
    <mergeCell ref="C15:D15"/>
    <mergeCell ref="A10:B11"/>
    <mergeCell ref="E10:E11"/>
    <mergeCell ref="A3:B3"/>
    <mergeCell ref="C3:D3"/>
    <mergeCell ref="A14:B14"/>
    <mergeCell ref="C14:D14"/>
    <mergeCell ref="A16:B18"/>
    <mergeCell ref="L10:L11"/>
    <mergeCell ref="L12:L13"/>
    <mergeCell ref="A12:B13"/>
    <mergeCell ref="L4:L7"/>
    <mergeCell ref="A9:B9"/>
    <mergeCell ref="C9:D9"/>
    <mergeCell ref="A4:B7"/>
    <mergeCell ref="C4:D7"/>
    <mergeCell ref="E4:E7"/>
    <mergeCell ref="F4:F7"/>
    <mergeCell ref="G4:G7"/>
    <mergeCell ref="H4:H7"/>
    <mergeCell ref="A8:B8"/>
    <mergeCell ref="C8:D8"/>
    <mergeCell ref="E16:E18"/>
    <mergeCell ref="L16:L18"/>
    <mergeCell ref="C10:D11"/>
    <mergeCell ref="F10:F11"/>
    <mergeCell ref="G10:G11"/>
    <mergeCell ref="H10:H11"/>
    <mergeCell ref="C12:D13"/>
    <mergeCell ref="E12:E13"/>
    <mergeCell ref="F12:F13"/>
    <mergeCell ref="G12:G13"/>
    <mergeCell ref="H12:H13"/>
    <mergeCell ref="C16:D18"/>
    <mergeCell ref="F16:F18"/>
    <mergeCell ref="G16:G18"/>
    <mergeCell ref="H16:H18"/>
  </mergeCells>
  <phoneticPr fontId="6" type="noConversion"/>
  <pageMargins left="0.78740157480314965" right="0.78740157480314965" top="0.98425196850393704" bottom="0.98425196850393704" header="0.51181102362204722" footer="0.51181102362204722"/>
  <pageSetup paperSize="8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KRAJE_PV</vt:lpstr>
      <vt:lpstr>KRAJE_SOUKROME_PV</vt:lpstr>
      <vt:lpstr>CIRKEVNI_PV</vt:lpstr>
      <vt:lpstr>PRO_PV</vt:lpstr>
      <vt:lpstr>List1</vt:lpstr>
      <vt:lpstr>KRAJE_PV!Názvy_tisku</vt:lpstr>
      <vt:lpstr>CIRKEVNI_PV!Oblast_tisku</vt:lpstr>
      <vt:lpstr>PRO_PV!Oblast_tisku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kolacnyd</dc:creator>
  <cp:lastModifiedBy>Muzikářová Miroslava</cp:lastModifiedBy>
  <cp:lastPrinted>2015-04-21T11:08:21Z</cp:lastPrinted>
  <dcterms:created xsi:type="dcterms:W3CDTF">2014-01-20T15:27:23Z</dcterms:created>
  <dcterms:modified xsi:type="dcterms:W3CDTF">2015-04-22T08:55:31Z</dcterms:modified>
</cp:coreProperties>
</file>