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70" tabRatio="644" activeTab="3"/>
  </bookViews>
  <sheets>
    <sheet name="celkové UN" sheetId="1" r:id="rId1"/>
    <sheet name="Příloha UN-2015" sheetId="2" r:id="rId2"/>
    <sheet name="Příloha UN-2016" sheetId="3" r:id="rId3"/>
    <sheet name="Příloha UN-2017" sheetId="4" r:id="rId4"/>
    <sheet name="Příloha UN-2018" sheetId="5" r:id="rId5"/>
    <sheet name="Příloha UN-2019" sheetId="6" r:id="rId6"/>
    <sheet name="Příloha UN-2020" sheetId="7" r:id="rId7"/>
  </sheets>
  <definedNames>
    <definedName name="_xlnm.Print_Titles" localSheetId="0">'celkové UN'!$2:$6</definedName>
    <definedName name="_xlnm.Print_Titles" localSheetId="1">'Příloha UN-2015'!$2:$6</definedName>
    <definedName name="_xlnm.Print_Area" localSheetId="0">'celkové UN'!$A$2:$Q$41</definedName>
    <definedName name="_xlnm.Print_Area" localSheetId="1">'Příloha UN-2015'!$A$2:$D$74</definedName>
    <definedName name="_xlnm.Print_Area" localSheetId="2">'Příloha UN-2016'!$A$2:$D$74</definedName>
    <definedName name="_xlnm.Print_Area" localSheetId="3">'Příloha UN-2017'!$A$2:$D$74</definedName>
    <definedName name="_xlnm.Print_Area" localSheetId="4">'Příloha UN-2018'!$A$2:$D$74</definedName>
    <definedName name="_xlnm.Print_Area" localSheetId="5">'Příloha UN-2019'!$A$2:$D$74</definedName>
    <definedName name="_xlnm.Print_Area" localSheetId="6">'Příloha UN-2020'!$A$1:$D$74</definedName>
  </definedNames>
  <calcPr fullCalcOnLoad="1"/>
</workbook>
</file>

<file path=xl/comments2.xml><?xml version="1.0" encoding="utf-8"?>
<comments xmlns="http://schemas.openxmlformats.org/spreadsheetml/2006/main">
  <authors>
    <author>Kavan V?t</author>
  </authors>
  <commentList>
    <comment ref="D5" authorId="0">
      <text>
        <r>
          <rPr>
            <b/>
            <sz val="8"/>
            <rFont val="Tahoma"/>
            <family val="2"/>
          </rPr>
          <t>Zapište skutečné datum zahájení projektu.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Kavan V?t</author>
  </authors>
  <commentList>
    <comment ref="D5" authorId="0">
      <text>
        <r>
          <rPr>
            <b/>
            <sz val="8"/>
            <rFont val="Tahoma"/>
            <family val="2"/>
          </rPr>
          <t xml:space="preserve">Zapište skutečné datum ukončení projektu.
</t>
        </r>
      </text>
    </comment>
  </commentList>
</comments>
</file>

<file path=xl/comments7.xml><?xml version="1.0" encoding="utf-8"?>
<comments xmlns="http://schemas.openxmlformats.org/spreadsheetml/2006/main">
  <authors>
    <author>Kavan V?t</author>
  </authors>
  <commentList>
    <comment ref="D5" authorId="0">
      <text>
        <r>
          <rPr>
            <b/>
            <sz val="8"/>
            <rFont val="Tahoma"/>
            <family val="2"/>
          </rPr>
          <t>Zapište skutečné datum ukončení projektu.</t>
        </r>
      </text>
    </comment>
  </commentList>
</comments>
</file>

<file path=xl/sharedStrings.xml><?xml version="1.0" encoding="utf-8"?>
<sst xmlns="http://schemas.openxmlformats.org/spreadsheetml/2006/main" count="518" uniqueCount="206">
  <si>
    <t>F1</t>
  </si>
  <si>
    <t>F1.1</t>
  </si>
  <si>
    <t>F1.2</t>
  </si>
  <si>
    <t>F1.3</t>
  </si>
  <si>
    <t>F2</t>
  </si>
  <si>
    <t>F3</t>
  </si>
  <si>
    <t>F4</t>
  </si>
  <si>
    <t>F8</t>
  </si>
  <si>
    <t>ZC</t>
  </si>
  <si>
    <t>celkem</t>
  </si>
  <si>
    <t>F1.4</t>
  </si>
  <si>
    <r>
      <rPr>
        <b/>
        <sz val="12"/>
        <color indexed="8"/>
        <rFont val="Arial"/>
        <family val="2"/>
      </rPr>
      <t xml:space="preserve">Osobní náklady </t>
    </r>
    <r>
      <rPr>
        <sz val="12"/>
        <color indexed="8"/>
        <rFont val="Arial"/>
        <family val="2"/>
      </rPr>
      <t>nebo výdaje na zaměstnance, kteří se podílejí na řešení projektu a jim odpovídající povinné zákonné odvody a případné příděly do FKSP, včetně stipendií na výzkum, vývoj a inovace podle § 91 zákona č. 111/1998 Sb.</t>
    </r>
  </si>
  <si>
    <t>(orientačně:  zpravidla účetní položka 551)</t>
  </si>
  <si>
    <t>(orientačně: zpravidla účetní položka 521)</t>
  </si>
  <si>
    <t>(orientačně: zpravidla účetní položka 549)</t>
  </si>
  <si>
    <t>(orientačně: zpravidla účetní položka 524)</t>
  </si>
  <si>
    <t>(orientačně:  zpravidla účetní položka 501)</t>
  </si>
  <si>
    <t>(orientačně:  zpravidla účetní položka 518)</t>
  </si>
  <si>
    <t>Provozní náklady</t>
  </si>
  <si>
    <r>
      <t xml:space="preserve">Další běžné </t>
    </r>
    <r>
      <rPr>
        <b/>
        <sz val="12"/>
        <color indexed="8"/>
        <rFont val="Arial"/>
        <family val="2"/>
      </rPr>
      <t xml:space="preserve">provozní náklady </t>
    </r>
    <r>
      <rPr>
        <sz val="12"/>
        <color indexed="8"/>
        <rFont val="Arial"/>
        <family val="2"/>
      </rPr>
      <t xml:space="preserve">nebo výdaje </t>
    </r>
    <r>
      <rPr>
        <b/>
        <sz val="12"/>
        <color indexed="8"/>
        <rFont val="Arial"/>
        <family val="2"/>
      </rPr>
      <t xml:space="preserve">na údržbu a opravy majetku </t>
    </r>
    <r>
      <rPr>
        <sz val="12"/>
        <color indexed="8"/>
        <rFont val="Arial"/>
        <family val="2"/>
      </rPr>
      <t>a zařízení vzniklé v přímé souvislosti s řešením projektu</t>
    </r>
  </si>
  <si>
    <t>(orientačně:  zpravidla účetní položka 511)</t>
  </si>
  <si>
    <t>(orientačně:  zpravidla účetní položky 501 a 518)</t>
  </si>
  <si>
    <t>(orientačně:  zpravidla účetní položky 512, 518, 548 nebo 549)</t>
  </si>
  <si>
    <t>F3.1</t>
  </si>
  <si>
    <t>F3.2</t>
  </si>
  <si>
    <t>F3.3</t>
  </si>
  <si>
    <t>F3.4</t>
  </si>
  <si>
    <t>F3.5</t>
  </si>
  <si>
    <t>(orientačně: účetní položka 502)</t>
  </si>
  <si>
    <r>
      <t>Doplňkové (režijní - nepřímé) náklady nebo výdaje</t>
    </r>
    <r>
      <rPr>
        <sz val="12"/>
        <color indexed="8"/>
        <rFont val="Arial"/>
        <family val="2"/>
      </rPr>
      <t xml:space="preserve"> vzniklé při řešení projektu, např. administrativní náklady, náklady na pomocný personál a infrastrukturu, energie a služby atp. neuvedené výše</t>
    </r>
  </si>
  <si>
    <r>
      <t xml:space="preserve">Náklady nebo výdaje na </t>
    </r>
    <r>
      <rPr>
        <b/>
        <sz val="12"/>
        <color indexed="8"/>
        <rFont val="Arial"/>
        <family val="2"/>
      </rPr>
      <t xml:space="preserve">služby externích dodavatelů </t>
    </r>
    <r>
      <rPr>
        <sz val="12"/>
        <color indexed="8"/>
        <rFont val="Arial"/>
        <family val="2"/>
      </rPr>
      <t>(subdodávky) využívané příjemcem v přímé souvislosti s řešením projektu</t>
    </r>
  </si>
  <si>
    <t>položka</t>
  </si>
  <si>
    <t>účetní identifikace položky</t>
  </si>
  <si>
    <t xml:space="preserve">z toho kapitálové </t>
  </si>
  <si>
    <t xml:space="preserve">z toho běžné </t>
  </si>
  <si>
    <t>F2.1</t>
  </si>
  <si>
    <t>F2.2</t>
  </si>
  <si>
    <t>Kapitálové náklady (investice)</t>
  </si>
  <si>
    <r>
      <rPr>
        <b/>
        <sz val="12"/>
        <color indexed="8"/>
        <rFont val="Arial"/>
        <family val="2"/>
      </rPr>
      <t xml:space="preserve">Jiné </t>
    </r>
    <r>
      <rPr>
        <sz val="12"/>
        <color indexed="8"/>
        <rFont val="Arial"/>
        <family val="2"/>
      </rPr>
      <t>výše neuvedené provozní náklady nebo výdaje</t>
    </r>
  </si>
  <si>
    <t>F3.6</t>
  </si>
  <si>
    <t>kontrola</t>
  </si>
  <si>
    <r>
      <rPr>
        <b/>
        <sz val="12"/>
        <color indexed="8"/>
        <rFont val="Arial"/>
        <family val="2"/>
      </rPr>
      <t>Mzdy a platy</t>
    </r>
    <r>
      <rPr>
        <sz val="12"/>
        <color indexed="8"/>
        <rFont val="Arial"/>
        <family val="2"/>
      </rPr>
      <t xml:space="preserve"> zaměstnanců příjemce, kteří se podílejí na řešení projektu </t>
    </r>
  </si>
  <si>
    <r>
      <rPr>
        <b/>
        <sz val="12"/>
        <color indexed="8"/>
        <rFont val="Arial"/>
        <family val="2"/>
      </rPr>
      <t>Stipendia</t>
    </r>
    <r>
      <rPr>
        <sz val="12"/>
        <color indexed="8"/>
        <rFont val="Arial"/>
        <family val="2"/>
      </rPr>
      <t xml:space="preserve"> osob přímo se podílejících na výzkumu prováděném v rámci projektu, vyplácená podle § 91 zákona č. 111/1998 Sb.</t>
    </r>
  </si>
  <si>
    <r>
      <t xml:space="preserve">Úhrada </t>
    </r>
    <r>
      <rPr>
        <b/>
        <sz val="12"/>
        <color indexed="8"/>
        <rFont val="Arial"/>
        <family val="2"/>
      </rPr>
      <t xml:space="preserve">dohod o pracích konaných mimo pracovní poměr </t>
    </r>
    <r>
      <rPr>
        <sz val="12"/>
        <color indexed="8"/>
        <rFont val="Arial"/>
        <family val="2"/>
      </rPr>
      <t>uzavřených příjemcem v přímé souvislosti s řešením projektu</t>
    </r>
  </si>
  <si>
    <r>
      <t xml:space="preserve">Povinné </t>
    </r>
    <r>
      <rPr>
        <b/>
        <sz val="12"/>
        <color indexed="8"/>
        <rFont val="Arial"/>
        <family val="2"/>
      </rPr>
      <t xml:space="preserve">zákonné odvody </t>
    </r>
    <r>
      <rPr>
        <sz val="12"/>
        <color indexed="8"/>
        <rFont val="Arial"/>
        <family val="2"/>
      </rPr>
      <t>včetně případného přídělu do FKSP</t>
    </r>
  </si>
  <si>
    <t>neveřejné finanční zdroje - tuzemské</t>
  </si>
  <si>
    <t>ZO1</t>
  </si>
  <si>
    <t>ZO2</t>
  </si>
  <si>
    <t>ZN1</t>
  </si>
  <si>
    <t>ZN2</t>
  </si>
  <si>
    <t xml:space="preserve">celkem </t>
  </si>
  <si>
    <r>
      <rPr>
        <b/>
        <sz val="12"/>
        <color indexed="8"/>
        <rFont val="Arial"/>
        <family val="2"/>
      </rPr>
      <t xml:space="preserve">Cestovné </t>
    </r>
    <r>
      <rPr>
        <sz val="12"/>
        <color indexed="8"/>
        <rFont val="Arial"/>
        <family val="2"/>
      </rPr>
      <t>- cestovní náhrady vzniklé členům řešitelského týmu v přímé souvislosti s řešením projektu, včetně úhrady diet, kapesného, nákladů na ubytování a místní přepravu, letenek, konferenčních poplatků a cestovního pojištění</t>
    </r>
  </si>
  <si>
    <t>Finanční ZDROJE projektu</t>
  </si>
  <si>
    <t>(F2)</t>
  </si>
  <si>
    <t>(F8+F1+F4+F3)</t>
  </si>
  <si>
    <t>Způsobilé (uznané) NÁKLADY </t>
  </si>
  <si>
    <r>
      <rPr>
        <b/>
        <sz val="12"/>
        <color indexed="8"/>
        <rFont val="Arial"/>
        <family val="2"/>
      </rPr>
      <t xml:space="preserve">Publicita, prezentace, zajištění práv k výsledkům </t>
    </r>
    <r>
      <rPr>
        <sz val="12"/>
        <color indexed="8"/>
        <rFont val="Arial"/>
        <family val="2"/>
      </rPr>
      <t>-náklady nebo výdaje na zveřejnění a uplatnění výsledků projektu, včetně nákladů a výdajů na zajištění ochrany duševního vlastnictví a práv k výsledkům VaV</t>
    </r>
  </si>
  <si>
    <t>PŘEVOD Z LISTU</t>
  </si>
  <si>
    <t>v % z celkových</t>
  </si>
  <si>
    <t>NÁKLADY projektu v 1. roce řešení CELKEM</t>
  </si>
  <si>
    <t>požadovaná podpora v % z celkových nákladů</t>
  </si>
  <si>
    <t>požadovaná účelová podpora na projekt v rámci programu</t>
  </si>
  <si>
    <t>KONTROLA a NÁPOVĚDA:</t>
  </si>
  <si>
    <t>stručné odůvodnění (vztah k dílčím cílům projektu)</t>
  </si>
  <si>
    <r>
      <rPr>
        <b/>
        <sz val="12"/>
        <color indexed="8"/>
        <rFont val="Arial"/>
        <family val="2"/>
      </rPr>
      <t xml:space="preserve">Osobní náklady </t>
    </r>
    <r>
      <rPr>
        <sz val="12"/>
        <color indexed="8"/>
        <rFont val="Arial"/>
        <family val="2"/>
      </rPr>
      <t>nebo výdaje na zaměstnance, kteří se podílejí na řešení projektu a jim odpovídající povinné zákonné odvody a případné příděly do FKSP, včetně stipendií na výzkum, vývoj a inovace podle § 91 zákona č. 111/1998 Sb. - CELKEM</t>
    </r>
  </si>
  <si>
    <t xml:space="preserve">Kapitálové náklady (investice) </t>
  </si>
  <si>
    <t>KONTROLNÍ SOUČET</t>
  </si>
  <si>
    <t>Náklady na externí služby</t>
  </si>
  <si>
    <t>akronym názvu projektu:</t>
  </si>
  <si>
    <t>zkratka názvu uchazeče/příjemce:</t>
  </si>
  <si>
    <t>příjmení řešitele:</t>
  </si>
  <si>
    <t>FC1</t>
  </si>
  <si>
    <t>FC4</t>
  </si>
  <si>
    <t xml:space="preserve">zahraniční neveřejné finanční zdroje - </t>
  </si>
  <si>
    <t>zahraniční veřejné finanční zdroje</t>
  </si>
  <si>
    <r>
      <t xml:space="preserve">ZD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(požadovaná dotace)</t>
    </r>
  </si>
  <si>
    <t>FC2</t>
  </si>
  <si>
    <t xml:space="preserve">Celkové NÁKLADY projektu </t>
  </si>
  <si>
    <t>FC5</t>
  </si>
  <si>
    <t>Finanční ZDROJE projektu  (závazky smluvních stran)</t>
  </si>
  <si>
    <t xml:space="preserve">Doplňte a odůvodněte plánované investiční nákupy konkrétních zařízení. </t>
  </si>
  <si>
    <t>V případě potřeby přidejte bílé řádky a opravte si součty</t>
  </si>
  <si>
    <t>případně přidejte bílé řádky a opravte si součty</t>
  </si>
  <si>
    <t xml:space="preserve">Doplňte a odůvodněte plánované investiční nákupy předmětů; </t>
  </si>
  <si>
    <t xml:space="preserve">specifikujte zahraniční služební cesty, jejich účel, </t>
  </si>
  <si>
    <t>počet účastníků a způsob účasti/pracovní náplň</t>
  </si>
  <si>
    <t>specifikujte typ služby a dodavatele.</t>
  </si>
  <si>
    <t>V příloze doložte nabídkami.</t>
  </si>
  <si>
    <t xml:space="preserve">specifikujte počty osob, pracovní náplň a pozici, </t>
  </si>
  <si>
    <t xml:space="preserve">požadovaný stupeň kvalifikace, výši a rozsah úvazku </t>
  </si>
  <si>
    <t xml:space="preserve">specifikujte počty osob, pracovní náplň rozsah práce, </t>
  </si>
  <si>
    <t xml:space="preserve">požadovaný stupeň kvalifikace </t>
  </si>
  <si>
    <t xml:space="preserve">specifikujte počty osob; typ, náplň a hodinový rozsah pracovního vztahu, </t>
  </si>
  <si>
    <t>NÁKLADY projektu v 5. roce řešení CELKEM</t>
  </si>
  <si>
    <t>NÁKLADY projektu v 4. roce řešení CELKEM</t>
  </si>
  <si>
    <t>NÁKLADY projektu v 3. roce řešení CELKEM</t>
  </si>
  <si>
    <t>NÁKLADY projektu v 2. roce řešení CELKEM</t>
  </si>
  <si>
    <t>Způsobilé (uznané) NÁKLADY projektu celkem 
(v tis. Kč)</t>
  </si>
  <si>
    <t>z toho podpora ze SR celkem 
(v tis. Kč)</t>
  </si>
  <si>
    <t>datum zahájení řešení projektu</t>
  </si>
  <si>
    <t>datum ukončení řešení projektu</t>
  </si>
  <si>
    <t>Způsobilé (uznané) NÁKLADY projektu v 1. roce řešení        (v tis. Kč)</t>
  </si>
  <si>
    <t>Běžné provozní náklady nebo výdaje na pořízení, provoz a údržbu krátkodobého nebo drobného hmotného majetku a materiál vzniklé v přímé souvislosti s řešením projektu - SPECIFIKACE POLOŽEK v 4. roce:</t>
  </si>
  <si>
    <t>Běžné provozní náklady nebo výdaje na pořízení, provoz a údržbu krátkodobého nehmotného majektu vzniklé v přímé souvislosti s řešením projektu - SPECIFIKACE POLOŽEK v 4. roce:</t>
  </si>
  <si>
    <t>Další běžné provozní náklady nebo výdaje na údržbu a opravy majetku a zařízení vzniklé v přímé souvislosti s řešením projektu -- SPECIFIKACE POLOŽEK v 4. roce:</t>
  </si>
  <si>
    <t>Cestovné - cestovní náhrady vzniklé členům řešitelského týmu v přímé souvislosti s řešením projektu, včetně úhrady diet, kapesného, nákladů na ubytování a místní přepravu, letenek, konferenčních poplatků a cestovního pojištění - - SPECIFIKACE POLOŽEK v 4. roce:</t>
  </si>
  <si>
    <t>Jiné výše neuvedené provozní náklady nebo výdaje - - SPECIFIKACE POLOŽEK v 4. roce:</t>
  </si>
  <si>
    <t>Náklady nebo výdaje na služby externích dodavatelů (subdodávky) využívané příjemcem v přímé souvislosti s řešením projektu - SPECIFIKACE POLOŽEK v 4. roce:</t>
  </si>
  <si>
    <t>Mzdy a platy zaměstnanců příjemce, kteří se podílejí na řešení projektu - SPECIFIKACE POLOŽEK v 4. roce:</t>
  </si>
  <si>
    <t>Stipendia osob přímo se podílejících na výzkumu prováděném v rámci projektu, vyplácená podle § 91 zákona č. 111/1998 Sb. - - SPECIFIKACE POLOŽEK v 4. roce:</t>
  </si>
  <si>
    <t>Úhrada dohod o pracích konaných mimo pracovní poměr uzavřených příjemcem v přímé souvislosti s řešením projektu - - SPECIFIKACE POLOŽEK v 4. roce:</t>
  </si>
  <si>
    <t>Běžné provozní náklady nebo výdaje na pořízení, provoz a údržbu krátkodobého nebo drobného hmotného majetku a materiál vzniklé v přímé souvislosti s řešením projektu - SPECIFIKACE POLOŽEK v 3. roce:</t>
  </si>
  <si>
    <t>Běžné provozní náklady nebo výdaje na pořízení, provoz a údržbu krátkodobého nehmotného majektu vzniklé v přímé souvislosti s řešením projektu - SPECIFIKACE POLOŽEK v 3. roce:</t>
  </si>
  <si>
    <t>Další běžné provozní náklady nebo výdaje na údržbu a opravy majetku a zařízení vzniklé v přímé souvislosti s řešením projektu -- SPECIFIKACE POLOŽEK v 3. roce:</t>
  </si>
  <si>
    <t>Cestovné - cestovní náhrady vzniklé členům řešitelského týmu v přímé souvislosti s řešením projektu, včetně úhrady diet, kapesného, nákladů na ubytování a místní přepravu, letenek, konferenčních poplatků a cestovního pojištění - - SPECIFIKACE POLOŽEK v 3. roce:</t>
  </si>
  <si>
    <t>Jiné výše neuvedené provozní náklady nebo výdaje - - SPECIFIKACE POLOŽEK v 3. roce:</t>
  </si>
  <si>
    <t>Náklady nebo výdaje na služby externích dodavatelů (subdodávky) využívané příjemcem v přímé souvislosti s řešením projektu - SPECIFIKACE POLOŽEK v 3. roce:</t>
  </si>
  <si>
    <t>Mzdy a platy zaměstnanců příjemce, kteří se podílejí na řešení projektu - SPECIFIKACE POLOŽEK v 3. roce:</t>
  </si>
  <si>
    <t>Stipendia osob přímo se podílejících na výzkumu prováděném v rámci projektu, vyplácená podle § 91 zákona č. 111/1998 Sb. - - SPECIFIKACE POLOŽEK v 3. roce:</t>
  </si>
  <si>
    <t>Úhrada dohod o pracích konaných mimo pracovní poměr uzavřených příjemcem v přímé souvislosti s řešením projektu - - SPECIFIKACE POLOŽEK v 3. roce:</t>
  </si>
  <si>
    <t>Způsobilé (uznané) NÁKLADY projektu v 2. roce řešení        (v tis. Kč)</t>
  </si>
  <si>
    <t>Způsobilé (uznané) NÁKLADY projektu v 3. roce řešení        (v tis. Kč)</t>
  </si>
  <si>
    <t>z toho podpora ze SR v r. 2015
 (v tis. Kč)</t>
  </si>
  <si>
    <t>Způsobilé (uznané) NÁKLADY projektu v 4. roce řešení        (v tis. Kč)</t>
  </si>
  <si>
    <t>Způsobilé (uznané) NÁKLADY projektu v 5. roce řešení        (v tis. Kč)</t>
  </si>
  <si>
    <t>z toho podpora ze SR v r. 2017
 (v tis. Kč)</t>
  </si>
  <si>
    <t>z toho podpora ze SR v r. 2018
 (v tis. Kč)</t>
  </si>
  <si>
    <r>
      <t xml:space="preserve">Běžné </t>
    </r>
    <r>
      <rPr>
        <b/>
        <sz val="12"/>
        <color indexed="8"/>
        <rFont val="Arial"/>
        <family val="2"/>
      </rPr>
      <t xml:space="preserve">provozní náklady </t>
    </r>
    <r>
      <rPr>
        <sz val="12"/>
        <color indexed="8"/>
        <rFont val="Arial"/>
        <family val="2"/>
      </rPr>
      <t xml:space="preserve">nebo výdaje na pořízení, provoz a údržbu </t>
    </r>
    <r>
      <rPr>
        <b/>
        <sz val="12"/>
        <color indexed="8"/>
        <rFont val="Arial"/>
        <family val="2"/>
      </rPr>
      <t xml:space="preserve">krátkodobého nebo drobného hmotného majetku a materiál </t>
    </r>
    <r>
      <rPr>
        <sz val="12"/>
        <color indexed="8"/>
        <rFont val="Arial"/>
        <family val="2"/>
      </rPr>
      <t>vzniklé v přímé souvislosti s řešením projektu</t>
    </r>
  </si>
  <si>
    <r>
      <t xml:space="preserve">Běžné </t>
    </r>
    <r>
      <rPr>
        <b/>
        <sz val="12"/>
        <color indexed="8"/>
        <rFont val="Arial"/>
        <family val="2"/>
      </rPr>
      <t xml:space="preserve">provozní náklady </t>
    </r>
    <r>
      <rPr>
        <sz val="12"/>
        <color indexed="8"/>
        <rFont val="Arial"/>
        <family val="2"/>
      </rPr>
      <t xml:space="preserve">nebo výdaje na pořízení, provoz a údržbu </t>
    </r>
    <r>
      <rPr>
        <b/>
        <sz val="12"/>
        <color indexed="8"/>
        <rFont val="Arial"/>
        <family val="2"/>
      </rPr>
      <t xml:space="preserve">krátkodobého nehmotného majetku </t>
    </r>
    <r>
      <rPr>
        <sz val="12"/>
        <color indexed="8"/>
        <rFont val="Arial"/>
        <family val="2"/>
      </rPr>
      <t>vzniklé v přímé souvislosti s řešením projektu</t>
    </r>
  </si>
  <si>
    <t>Běžné provozní náklady nebo výdaje na pořízení, provoz a údržbu krátkodobého nebo drobného hmotného majetku a materiál vzniklé v přímé souvislosti s řešením projektu - SPECIFIKACE POLOŽEK v 5. roce:</t>
  </si>
  <si>
    <t>Běžné provozní náklady nebo výdaje na pořízení, provoz a údržbu krátkodobého nehmotného majektu vzniklé v přímé souvislosti s řešením projektu - SPECIFIKACE POLOŽEK v 5. roce:</t>
  </si>
  <si>
    <t>Další běžné provozní náklady nebo výdaje na údržbu a opravy majetku a zařízení vzniklé v přímé souvislosti s řešením projektu -- SPECIFIKACE POLOŽEK v 5. roce:</t>
  </si>
  <si>
    <t>Cestovné - cestovní náhrady vzniklé členům řešitelského týmu v přímé souvislosti s řešením projektu, včetně úhrady diet, kapesného, nákladů na ubytování a místní přepravu, letenek, konferenčních poplatků a cestovního pojištění - - SPECIFIKACE POLOŽEK v 5. roce:</t>
  </si>
  <si>
    <t>Jiné výše neuvedené provozní náklady nebo výdaje - - SPECIFIKACE POLOŽEK v 5. roce:</t>
  </si>
  <si>
    <t>Náklady nebo výdaje na služby externích dodavatelů (subdodávky) využívané příjemcem v přímé souvislosti s řešením projektu - SPECIFIKACE POLOŽEK v 5. roce:</t>
  </si>
  <si>
    <t>Stipendia osob přímo se podílejících na výzkumu prováděném v rámci projektu, vyplácená podle § 91 zákona č. 111/1998 Sb. - - SPECIFIKACE POLOŽEK v 5. roce:</t>
  </si>
  <si>
    <t>Úhrada dohod o pracích konaných mimo pracovní poměr uzavřených příjemcem v přímé souvislosti s řešením projektu - - SPECIFIKACE POLOŽEK v 5. roce:</t>
  </si>
  <si>
    <t>Běžné provozní náklady nebo výdaje na pořízení, provoz a údržbu krátkodobého nebo drobného hmotného majetku a materiál vzniklé v přímé souvislosti s řešením projektu - SPECIFIKACE POLOŽEK v 2. roce:</t>
  </si>
  <si>
    <t>Běžné provozní náklady nebo výdaje na pořízení, provoz a údržbu krátkodobého nehmotného majektu vzniklé v přímé souvislosti s řešením projektu - SPECIFIKACE POLOŽEK v 2. roce:</t>
  </si>
  <si>
    <t>Další běžné provozní náklady nebo výdaje na údržbu a opravy majetku a zařízení vzniklé v přímé souvislosti s řešením projektu -- SPECIFIKACE POLOŽEK v 2. roce:</t>
  </si>
  <si>
    <t>Cestovné - cestovní náhrady vzniklé členům řešitelského týmu v přímé souvislosti s řešením projektu, včetně úhrady diet, kapesného, nákladů na ubytování a místní přepravu, letenek, konferenčních poplatků a cestovního pojištění - - SPECIFIKACE POLOŽEK v 2. roce:</t>
  </si>
  <si>
    <t>Jiné výše neuvedené provozní náklady nebo výdaje - - SPECIFIKACE POLOŽEK v 2. roce:</t>
  </si>
  <si>
    <t>Náklady nebo výdaje na služby externích dodavatelů (subdodávky) využívané příjemcem v přímé souvislosti s řešením projektu - SPECIFIKACE POLOŽEK v 2. roce:</t>
  </si>
  <si>
    <t>Mzdy a platy zaměstnanců příjemce, kteří se podílejí na řešení projektu - SPECIFIKACE POLOŽEK v 2. roce:</t>
  </si>
  <si>
    <t>Stipendia osob přímo se podílejících na výzkumu prováděném v rámci projektu, vyplácená podle § 91 zákona č. 111/1998 Sb. - - SPECIFIKACE POLOŽEK v 2. roce:</t>
  </si>
  <si>
    <t>Úhrada dohod o pracích konaných mimo pracovní poměr uzavřených příjemcem v přímé souvislosti s řešením projektu - - SPECIFIKACE POLOŽEK v 2. roce:</t>
  </si>
  <si>
    <t>Běžné provozní náklady nebo výdaje na pořízení, provoz a údržbu krátkodobého nebo drobného hmotného majetku a materiál vzniklé v přímé souvislosti s řešením projektu - SPECIFIKACE POLOŽEK v 1. roce:</t>
  </si>
  <si>
    <t>Běžné provozní náklady nebo výdaje na pořízení, provoz a údržbu krátkodobého nehmotného majektu vzniklé v přímé souvislosti s řešením projektu - SPECIFIKACE POLOŽEK v 1. roce:</t>
  </si>
  <si>
    <t>Další běžné provozní náklady nebo výdaje na údržbu a opravy majetku a zařízení vzniklé v přímé souvislosti s řešením projektu -- SPECIFIKACE POLOŽEK v 1. roce:</t>
  </si>
  <si>
    <t>Cestovné - cestovní náhrady vzniklé členům řešitelského týmu v přímé souvislosti s řešením projektu, včetně úhrady diet, kapesného, nákladů na ubytování a místní přepravu, letenek, konferenčních poplatků a cestovního pojištění - - SPECIFIKACE POLOŽEK v 1. roce:</t>
  </si>
  <si>
    <t>Jiné výše neuvedené provozní náklady nebo výdaje - - SPECIFIKACE POLOŽEK v 1. roce:</t>
  </si>
  <si>
    <t>Náklady nebo výdaje na služby externích dodavatelů (subdodávky) využívané příjemcem v přímé souvislosti s řešením projektu - SPECIFIKACE POLOŽEK v 1. roce:</t>
  </si>
  <si>
    <t>Mzdy a platy zaměstnanců příjemce, kteří se podílejí na řešení projektu - SPECIFIKACE POLOŽEK v 1. roce:</t>
  </si>
  <si>
    <t>Stipendia osob přímo se podílejících na výzkumu prováděném v rámci projektu, vyplácená podle § 91 zákona č. 111/1998 Sb. - - SPECIFIKACE POLOŽEK v 1. roce:</t>
  </si>
  <si>
    <t>Úhrada dohod o pracích konaných mimo pracovní poměr uzavřených příjemcem v přímé souvislosti s řešením projektu - - SPECIFIKACE POLOŽEK v 1. roce:</t>
  </si>
  <si>
    <r>
      <rPr>
        <b/>
        <sz val="12"/>
        <color indexed="8"/>
        <rFont val="Arial"/>
        <family val="2"/>
      </rPr>
      <t xml:space="preserve">ostatní veřejné zdroje </t>
    </r>
    <r>
      <rPr>
        <sz val="12"/>
        <color indexed="8"/>
        <rFont val="Arial"/>
        <family val="2"/>
      </rPr>
      <t xml:space="preserve">- tuzemské </t>
    </r>
  </si>
  <si>
    <t>v % z celkových
nákladů</t>
  </si>
  <si>
    <t>Dofinancování projektu</t>
  </si>
  <si>
    <t>Způsobilé (uznané) NÁKLADY projektu 
v r . 2016
(v tis. Kč)</t>
  </si>
  <si>
    <t>z toho podpora ze SR 
v r. 2016
(v tis. Kč)</t>
  </si>
  <si>
    <t>Způsobilé (uznané) NÁKLADY projektu 
v r . 2017
(v tis. Kč)</t>
  </si>
  <si>
    <t>z toho podpora ze SR 
v r. 2017
(v tis. Kč)</t>
  </si>
  <si>
    <t>Způsobilé (uznané) NÁKLADY projektu 
v r . 2018
(v tis. Kč)</t>
  </si>
  <si>
    <t>z toho podpora ze SR 
v r. 2018
(v tis. Kč)</t>
  </si>
  <si>
    <t>Způsobilé (uznané) NÁKLADY projektu 
v r . 2019
(v tis. Kč)</t>
  </si>
  <si>
    <t>z toho podpora ze SR 
v r. 2019
(v tis. Kč)</t>
  </si>
  <si>
    <t>z toho podpora ze SR v r. 2020
 (v tis. Kč)</t>
  </si>
  <si>
    <t>Způsobilé (uznané) NÁKLADY projektu 
v r . 2015
 (v tis. Kč)</t>
  </si>
  <si>
    <t>z toho podpora ze SR
 v r. 2015
(v tis. Kč)</t>
  </si>
  <si>
    <t>Způsobilé (uznané) NÁKLADY projektu 
v r . 2020
(v tis. Kč)</t>
  </si>
  <si>
    <t>z toho podpora ze SR 
v r. 2020
(v tis. Kč)</t>
  </si>
  <si>
    <t>Vyplňujte, prosím, jen bílá pole ve všech listech formuláře. Ve sloupcích P a Q je jen "hrubá" kontrola součtů, 
proto před odevzdáním návrhu projektu důsledně zkontrolujte znovu všechny finanční položky.
Veškeré hodnoty uvádějte výhradně v celých číslech bez desetinných míst a vzorečků!</t>
  </si>
  <si>
    <t>Do bílých polí specifikujte jednotlivé položky nákladů projektu pro první rok řešení. 
Veškeré hodnoty uvádějte výhradně v celých číslech bez desetinných míst a vzorečků!
Doporučuje se u investičních nákladů doložit položky aktuální adresnou  nabídkou nebo proforma-fakturou obsahující identifikaci dodavatele. Nápověda a zběžná kontrola součtů je ve sloupcích F a G</t>
  </si>
  <si>
    <t>Do bílých polí specifikujte jednotlivé položky nákladů projektu pro třetí rok řešení. 
Veškeré hodnoty uvádějte výhradně v celých číslech bez desetinných míst a vzorečků!
Doporučuje se u investičních nákladů doložit položky aktuální adresnou  nabídkou nebo proforma-fakturou obsahující identifikaci dodavatele. Nápověda a zběžná kontrola součtů je ve sloupcích F a G</t>
  </si>
  <si>
    <t>Do bílých polí specifikujte jednotlivé položky nákladů projektu pro čtvrtý rok řešení. 
Veškeré hodnoty uvádějte výhradně v celých číslech bez desetinných míst a vzorečků!
Doporučuje se u investičních nákladů doložit položky aktuální adresnou  nabídkou nebo proforma-fakturou obsahující identifikaci dodavatele. Nápověda a zběžná kontrola součtů je ve sloupcích F a G</t>
  </si>
  <si>
    <t>Do bílých polí specifikujte jednotlivé položky nákladů projektu pro pátý rok řešení. 
Veškeré hodnoty uvádějte výhradně v celých číslech bez desetinných míst a vzorečků!
Doporučuje se u investičních nákladů doložit položky aktuální adresnou  nabídkou nebo proforma-fakturou obsahující identifikaci dodavatele. Nápověda a zběžná kontrola součtů je ve sloupcích F a G</t>
  </si>
  <si>
    <t>Do bílých polí specifikujte jednotlivé položky nákladů projektu pro druhý rok řešení. 
Veškeré hodnoty uvádějte výhradně v celých číslech bez desetinných míst a vzorečků!
Doporučuje se u investičních nákladů doložit položky aktuální adresnou  nabídkou nebo proforma-fakturou obsahující identifikaci dodavatele. Nápověda a zběžná kontrola součtů je ve sloupcích F a G</t>
  </si>
  <si>
    <r>
      <t xml:space="preserve">Do bílých polí specifikujte jednotlivé položky nákladů projektu pro šestý rok řešení. 
Veškeré hodnoty uvádějte výhradně v celých číslech bez desetinných míst a vzorečků!
Doporučuje se u investičních nákladů doložit položky aktuální adresnou  nabídkou nebo proforma-fakturou obsahující identifikaci dodavatele. Nápověda a zběžná kontrola součtů je ve sloupcích F a G
</t>
    </r>
    <r>
      <rPr>
        <b/>
        <sz val="16"/>
        <color indexed="10"/>
        <rFont val="Calibri"/>
        <family val="2"/>
      </rPr>
      <t>Pozor! List se vyplňuje pouze v případě, že řešení projektu bylo zahájeno v průběhu roku 2015!</t>
    </r>
  </si>
  <si>
    <r>
      <rPr>
        <b/>
        <sz val="12"/>
        <color indexed="8"/>
        <rFont val="Arial"/>
        <family val="2"/>
      </rPr>
      <t xml:space="preserve">Kapitálové </t>
    </r>
    <r>
      <rPr>
        <sz val="12"/>
        <color indexed="8"/>
        <rFont val="Arial"/>
        <family val="2"/>
      </rPr>
      <t xml:space="preserve">náklady nebo výdaje na pořízení  </t>
    </r>
    <r>
      <rPr>
        <b/>
        <sz val="12"/>
        <color indexed="8"/>
        <rFont val="Arial"/>
        <family val="2"/>
      </rPr>
      <t xml:space="preserve">dlouhodobého hmotného </t>
    </r>
    <r>
      <rPr>
        <sz val="12"/>
        <color indexed="8"/>
        <rFont val="Arial"/>
        <family val="2"/>
      </rPr>
      <t>majetku (investice) odpovídající době a míře využití tohoto majektu pro řešení projektu</t>
    </r>
  </si>
  <si>
    <r>
      <rPr>
        <b/>
        <sz val="12"/>
        <color indexed="8"/>
        <rFont val="Arial"/>
        <family val="2"/>
      </rPr>
      <t xml:space="preserve">Kapitálové </t>
    </r>
    <r>
      <rPr>
        <sz val="12"/>
        <color indexed="8"/>
        <rFont val="Arial"/>
        <family val="2"/>
      </rPr>
      <t xml:space="preserve">náklady nebo výdaje na pořízení  </t>
    </r>
    <r>
      <rPr>
        <b/>
        <sz val="12"/>
        <color indexed="8"/>
        <rFont val="Arial"/>
        <family val="2"/>
      </rPr>
      <t xml:space="preserve">dlouhodobého nehmotného </t>
    </r>
    <r>
      <rPr>
        <sz val="12"/>
        <color indexed="8"/>
        <rFont val="Arial"/>
        <family val="2"/>
      </rPr>
      <t>majetku (investice) odpovídající době a míře využití tohoto majektu pro řešení projektu</t>
    </r>
  </si>
  <si>
    <t>Kapitálové náklady nebo výdaje na pořízení  dlouhodobého hmotného majetku (investice) odpovídající době a míře využití tohoto majektu pro řešení projektu - SPECIFIKACE POLOŽEK v 1. roce:</t>
  </si>
  <si>
    <t>Kapitálové náklady nebo výdaje na pořízení  dlouhodobého nehmotného majetku (investice) odpovídající době a míře využití tohoto majektu pro řešení projektu - SPECIFIKACE POLOŽEK v 1. roce:</t>
  </si>
  <si>
    <t>Kapitálové náklady nebo výdaje na pořízení  dlouhodobého hmotného majetku (investice) odpovídající době a míře využití tohoto majektu pro řešení projektu - SPECIFIKACE POLOŽEK v 2. roce:</t>
  </si>
  <si>
    <t>Kapitálové náklady nebo výdaje na pořízení  dlouhodobého nehmotného majetku (investice) odpovídající době a míře využití tohoto majektu pro řešení projektu - SPECIFIKACE POLOŽEK v 2. roce:</t>
  </si>
  <si>
    <t>Kapitálové náklady nebo výdaje na pořízení  dlouhodobého hmotného majetku (investice) odpovídající době a míře využití tohoto majektu pro řešení projektu - SPECIFIKACE POLOŽEK v 3. roce:</t>
  </si>
  <si>
    <t>Kapitálové náklady nebo výdaje na pořízení  dlouhodobého nehmotného majetku (investice) odpovídající době a míře využití tohoto majektu pro řešení projektu - SPECIFIKACE POLOŽEK v 3. roce:</t>
  </si>
  <si>
    <t>Kapitálové náklady nebo výdaje na pořízení  dlouhodobého hmotného majetku (investice) odpovídající době a míře využití tohoto majektu pro řešení projektu - SPECIFIKACE POLOŽEK v 4. roce:</t>
  </si>
  <si>
    <t>Kapitálové náklady nebo výdaje na pořízení  dlouhodobého nehmotného majetku (investice) odpovídající době a míře využití tohoto majektu pro řešení projektu - SPECIFIKACE POLOŽEK v 4. roce:</t>
  </si>
  <si>
    <t>Mzdy a platy zaměstnanců příjemce, kteří se podílejí na řešení projektu - SPECIFIKACE POLOŽEK v 5. roce:</t>
  </si>
  <si>
    <t>Kapitálové náklady nebo výdaje na pořízení  dlouhodobého hmotného majetku (investice) odpovídající době a míře využití tohoto majektu pro řešení projektu - SPECIFIKACE POLOŽEK v 5. roce:</t>
  </si>
  <si>
    <t>Kapitálové náklady nebo výdaje na pořízení  dlouhodobého nehmotného majetku (investice) odpovídající době a míře využití tohoto majektu pro řešení projektu - SPECIFIKACE POLOŽEK v 5. roce:</t>
  </si>
  <si>
    <t>Běžné provozní náklady nebo výdaje na pořízení, provoz a údržbu krátkodobého nebo drobného hmotného majetku a materiál vzniklé v přímé souvislosti s řešením projektu - SPECIFIKACE POLOŽEK v 6. roce:</t>
  </si>
  <si>
    <t>Běžné provozní náklady nebo výdaje na pořízení, provoz a údržbu krátkodobého nehmotného majektu vzniklé v přímé souvislosti s řešením projektu - SPECIFIKACE POLOŽEK v 6. roce:</t>
  </si>
  <si>
    <t>Další běžné provozní náklady nebo výdaje na údržbu a opravy majetku a zařízení vzniklé v přímé souvislosti s řešením projektu -- SPECIFIKACE POLOŽEK v 6. roce:</t>
  </si>
  <si>
    <t>Cestovné - cestovní náhrady vzniklé členům řešitelského týmu v přímé souvislosti s řešením projektu, včetně úhrady diet, kapesného, nákladů na ubytování a místní přepravu, letenek, konferenčních poplatků a cestovního pojištění - - SPECIFIKACE POLOŽEK v 6. roce:</t>
  </si>
  <si>
    <t>Jiné výše neuvedené provozní náklady nebo výdaje - - SPECIFIKACE POLOŽEK v 6. roce:</t>
  </si>
  <si>
    <t>Náklady nebo výdaje na služby externích dodavatelů (subdodávky) využívané příjemcem v přímé souvislosti s řešením projektu - SPECIFIKACE POLOŽEK v 6. roce:</t>
  </si>
  <si>
    <t>Mzdy a platy zaměstnanců příjemce, kteří se podílejí na řešení projektu - SPECIFIKACE POLOŽEK v 6. roce:</t>
  </si>
  <si>
    <t>Stipendia osob přímo se podílejících na výzkumu prováděném v rámci projektu, vyplácená podle § 91 zákona č. 111/1998 Sb. - - SPECIFIKACE POLOŽEK v 6. roce:</t>
  </si>
  <si>
    <t>Úhrada dohod o pracích konaných mimo pracovní poměr uzavřených příjemcem v přímé souvislosti s řešením projektu - - SPECIFIKACE POLOŽEK v 6. roce:</t>
  </si>
  <si>
    <t>NÁKLADY projektu v 6. roce řešení CELKEM</t>
  </si>
  <si>
    <t>Způsobilé (uznané) NÁKLADY projektu v 6. roce řešení        (v tis. Kč)</t>
  </si>
  <si>
    <t>Kapitálové náklady nebo výdaje na pořízení  dlouhodobého hmotného majetku (investice) odpovídající době a míře využití tohoto majektu pro řešení projektu - SPECIFIKACE POLOŽEK v 6. roce:</t>
  </si>
  <si>
    <t>Kapitálové náklady nebo výdaje na pořízení  dlouhodobého nehmotného majetku (investice) odpovídající době a míře využití tohoto majektu pro řešení projektu - SPECIFIKACE POLOŽEK v 6. roce:</t>
  </si>
  <si>
    <t>z toho podpora ze SR v r. 2019
 (v tis. Kč)</t>
  </si>
  <si>
    <t>z toho podpora ze SR v r. 2016
(v tis.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</si>
</sst>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60"/>
      <name val="Arial"/>
      <family val="2"/>
    </font>
    <font>
      <b/>
      <sz val="20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60"/>
      <name val="Arial"/>
      <family val="2"/>
    </font>
    <font>
      <b/>
      <sz val="14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60"/>
      <name val="Arial"/>
      <family val="2"/>
    </font>
    <font>
      <b/>
      <sz val="12"/>
      <name val="Calibri"/>
      <family val="2"/>
    </font>
    <font>
      <i/>
      <sz val="12"/>
      <color indexed="60"/>
      <name val="Arial"/>
      <family val="2"/>
    </font>
    <font>
      <b/>
      <sz val="11"/>
      <color indexed="8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i/>
      <sz val="12"/>
      <color rgb="FF000000"/>
      <name val="Arial"/>
      <family val="2"/>
    </font>
    <font>
      <i/>
      <sz val="11"/>
      <color theme="1"/>
      <name val="Calibri"/>
      <family val="2"/>
    </font>
    <font>
      <b/>
      <i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b/>
      <sz val="20"/>
      <color rgb="FFFF0000"/>
      <name val="Calibri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8"/>
      <color theme="1"/>
      <name val="Arial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2"/>
      <color theme="1"/>
      <name val="Arial"/>
      <family val="2"/>
    </font>
    <font>
      <b/>
      <sz val="20"/>
      <color rgb="FFC00000"/>
      <name val="Arial"/>
      <family val="2"/>
    </font>
    <font>
      <i/>
      <sz val="12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C00000"/>
      <name val="Arial"/>
      <family val="2"/>
    </font>
    <font>
      <i/>
      <sz val="12"/>
      <color rgb="FFC00000"/>
      <name val="Arial"/>
      <family val="2"/>
    </font>
    <font>
      <b/>
      <sz val="11"/>
      <color rgb="FF000000"/>
      <name val="Arial"/>
      <family val="2"/>
    </font>
    <font>
      <b/>
      <sz val="14"/>
      <color rgb="FFC00000"/>
      <name val="Arial"/>
      <family val="2"/>
    </font>
    <font>
      <b/>
      <sz val="12"/>
      <color theme="1"/>
      <name val="Calibri"/>
      <family val="2"/>
    </font>
    <font>
      <i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74" fillId="0" borderId="10" xfId="0" applyFont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0" fontId="74" fillId="0" borderId="10" xfId="0" applyFont="1" applyBorder="1" applyAlignment="1" applyProtection="1">
      <alignment vertical="top" wrapText="1"/>
      <protection locked="0"/>
    </xf>
    <xf numFmtId="0" fontId="74" fillId="0" borderId="0" xfId="0" applyFont="1" applyAlignment="1">
      <alignment vertical="top" wrapText="1"/>
    </xf>
    <xf numFmtId="0" fontId="75" fillId="0" borderId="0" xfId="0" applyFont="1" applyAlignment="1">
      <alignment vertical="top" wrapText="1"/>
    </xf>
    <xf numFmtId="0" fontId="74" fillId="0" borderId="0" xfId="0" applyFont="1" applyFill="1" applyAlignment="1">
      <alignment vertical="top" wrapText="1"/>
    </xf>
    <xf numFmtId="0" fontId="75" fillId="0" borderId="10" xfId="0" applyFont="1" applyFill="1" applyBorder="1" applyAlignment="1">
      <alignment vertical="top" wrapText="1"/>
    </xf>
    <xf numFmtId="0" fontId="74" fillId="0" borderId="10" xfId="0" applyFont="1" applyFill="1" applyBorder="1" applyAlignment="1">
      <alignment vertical="top" wrapText="1"/>
    </xf>
    <xf numFmtId="0" fontId="74" fillId="0" borderId="0" xfId="0" applyFont="1" applyAlignment="1">
      <alignment wrapText="1"/>
    </xf>
    <xf numFmtId="0" fontId="75" fillId="0" borderId="10" xfId="0" applyFont="1" applyFill="1" applyBorder="1" applyAlignment="1" applyProtection="1">
      <alignment vertical="top" wrapText="1"/>
      <protection locked="0"/>
    </xf>
    <xf numFmtId="0" fontId="74" fillId="0" borderId="10" xfId="0" applyFont="1" applyFill="1" applyBorder="1" applyAlignment="1" applyProtection="1">
      <alignment vertical="top" wrapText="1"/>
      <protection locked="0"/>
    </xf>
    <xf numFmtId="0" fontId="75" fillId="0" borderId="11" xfId="0" applyFont="1" applyFill="1" applyBorder="1" applyAlignment="1" applyProtection="1">
      <alignment wrapText="1"/>
      <protection locked="0"/>
    </xf>
    <xf numFmtId="0" fontId="76" fillId="7" borderId="12" xfId="0" applyFont="1" applyFill="1" applyBorder="1" applyAlignment="1">
      <alignment vertical="top" wrapText="1"/>
    </xf>
    <xf numFmtId="3" fontId="4" fillId="7" borderId="10" xfId="0" applyNumberFormat="1" applyFont="1" applyFill="1" applyBorder="1" applyAlignment="1">
      <alignment vertical="top" wrapText="1"/>
    </xf>
    <xf numFmtId="0" fontId="3" fillId="7" borderId="12" xfId="0" applyFont="1" applyFill="1" applyBorder="1" applyAlignment="1">
      <alignment vertical="top" wrapText="1"/>
    </xf>
    <xf numFmtId="3" fontId="4" fillId="7" borderId="13" xfId="0" applyNumberFormat="1" applyFont="1" applyFill="1" applyBorder="1" applyAlignment="1">
      <alignment vertical="top" wrapText="1"/>
    </xf>
    <xf numFmtId="3" fontId="77" fillId="7" borderId="14" xfId="0" applyNumberFormat="1" applyFont="1" applyFill="1" applyBorder="1" applyAlignment="1">
      <alignment vertical="top" wrapText="1"/>
    </xf>
    <xf numFmtId="0" fontId="76" fillId="7" borderId="15" xfId="0" applyFont="1" applyFill="1" applyBorder="1" applyAlignment="1">
      <alignment vertical="top" wrapText="1"/>
    </xf>
    <xf numFmtId="0" fontId="78" fillId="7" borderId="16" xfId="0" applyFont="1" applyFill="1" applyBorder="1" applyAlignment="1">
      <alignment wrapText="1"/>
    </xf>
    <xf numFmtId="0" fontId="78" fillId="7" borderId="17" xfId="0" applyFont="1" applyFill="1" applyBorder="1" applyAlignment="1">
      <alignment wrapText="1"/>
    </xf>
    <xf numFmtId="0" fontId="76" fillId="7" borderId="12" xfId="0" applyFont="1" applyFill="1" applyBorder="1" applyAlignment="1">
      <alignment horizontal="left" wrapText="1"/>
    </xf>
    <xf numFmtId="0" fontId="76" fillId="7" borderId="18" xfId="0" applyFont="1" applyFill="1" applyBorder="1" applyAlignment="1">
      <alignment horizontal="left" wrapText="1"/>
    </xf>
    <xf numFmtId="0" fontId="76" fillId="7" borderId="11" xfId="0" applyFont="1" applyFill="1" applyBorder="1" applyAlignment="1">
      <alignment vertical="top" wrapText="1"/>
    </xf>
    <xf numFmtId="3" fontId="77" fillId="7" borderId="11" xfId="0" applyNumberFormat="1" applyFont="1" applyFill="1" applyBorder="1" applyAlignment="1">
      <alignment vertical="top" wrapText="1"/>
    </xf>
    <xf numFmtId="3" fontId="77" fillId="7" borderId="13" xfId="0" applyNumberFormat="1" applyFont="1" applyFill="1" applyBorder="1" applyAlignment="1">
      <alignment vertical="top" wrapText="1"/>
    </xf>
    <xf numFmtId="3" fontId="77" fillId="7" borderId="19" xfId="0" applyNumberFormat="1" applyFont="1" applyFill="1" applyBorder="1" applyAlignment="1">
      <alignment vertical="top" wrapText="1"/>
    </xf>
    <xf numFmtId="3" fontId="79" fillId="7" borderId="20" xfId="0" applyNumberFormat="1" applyFont="1" applyFill="1" applyBorder="1" applyAlignment="1">
      <alignment vertical="top" wrapText="1"/>
    </xf>
    <xf numFmtId="3" fontId="80" fillId="7" borderId="21" xfId="0" applyNumberFormat="1" applyFont="1" applyFill="1" applyBorder="1" applyAlignment="1">
      <alignment vertical="top" wrapText="1"/>
    </xf>
    <xf numFmtId="3" fontId="80" fillId="7" borderId="17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81" fillId="7" borderId="22" xfId="0" applyFont="1" applyFill="1" applyBorder="1" applyAlignment="1">
      <alignment vertical="top" wrapText="1"/>
    </xf>
    <xf numFmtId="0" fontId="82" fillId="0" borderId="0" xfId="0" applyFont="1" applyAlignment="1">
      <alignment/>
    </xf>
    <xf numFmtId="3" fontId="83" fillId="7" borderId="23" xfId="0" applyNumberFormat="1" applyFont="1" applyFill="1" applyBorder="1" applyAlignment="1">
      <alignment vertical="top" wrapText="1"/>
    </xf>
    <xf numFmtId="3" fontId="84" fillId="7" borderId="24" xfId="0" applyNumberFormat="1" applyFont="1" applyFill="1" applyBorder="1" applyAlignment="1">
      <alignment vertical="top" wrapText="1"/>
    </xf>
    <xf numFmtId="0" fontId="76" fillId="7" borderId="25" xfId="0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76" fillId="7" borderId="10" xfId="0" applyFont="1" applyFill="1" applyBorder="1" applyAlignment="1">
      <alignment horizontal="left" wrapText="1"/>
    </xf>
    <xf numFmtId="0" fontId="85" fillId="0" borderId="0" xfId="0" applyFont="1" applyFill="1" applyAlignment="1">
      <alignment vertical="top"/>
    </xf>
    <xf numFmtId="0" fontId="82" fillId="0" borderId="0" xfId="0" applyFont="1" applyFill="1" applyAlignment="1">
      <alignment/>
    </xf>
    <xf numFmtId="0" fontId="86" fillId="7" borderId="16" xfId="0" applyFont="1" applyFill="1" applyBorder="1" applyAlignment="1">
      <alignment vertical="top" wrapText="1"/>
    </xf>
    <xf numFmtId="0" fontId="86" fillId="7" borderId="17" xfId="0" applyFont="1" applyFill="1" applyBorder="1" applyAlignment="1">
      <alignment vertical="top" wrapText="1"/>
    </xf>
    <xf numFmtId="0" fontId="5" fillId="7" borderId="12" xfId="0" applyFont="1" applyFill="1" applyBorder="1" applyAlignment="1">
      <alignment vertical="top" wrapText="1"/>
    </xf>
    <xf numFmtId="3" fontId="4" fillId="7" borderId="26" xfId="0" applyNumberFormat="1" applyFont="1" applyFill="1" applyBorder="1" applyAlignment="1">
      <alignment vertical="top" wrapText="1"/>
    </xf>
    <xf numFmtId="0" fontId="76" fillId="7" borderId="27" xfId="0" applyFont="1" applyFill="1" applyBorder="1" applyAlignment="1">
      <alignment horizontal="left" wrapText="1"/>
    </xf>
    <xf numFmtId="0" fontId="78" fillId="7" borderId="15" xfId="0" applyFont="1" applyFill="1" applyBorder="1" applyAlignment="1">
      <alignment horizontal="center" vertical="top" wrapText="1"/>
    </xf>
    <xf numFmtId="0" fontId="78" fillId="7" borderId="13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vertical="top" wrapText="1"/>
    </xf>
    <xf numFmtId="3" fontId="4" fillId="7" borderId="14" xfId="0" applyNumberFormat="1" applyFont="1" applyFill="1" applyBorder="1" applyAlignment="1">
      <alignment vertical="top" wrapText="1"/>
    </xf>
    <xf numFmtId="0" fontId="78" fillId="7" borderId="25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3" fontId="87" fillId="7" borderId="11" xfId="0" applyNumberFormat="1" applyFont="1" applyFill="1" applyBorder="1" applyAlignment="1">
      <alignment vertical="top" wrapText="1"/>
    </xf>
    <xf numFmtId="3" fontId="87" fillId="7" borderId="19" xfId="0" applyNumberFormat="1" applyFont="1" applyFill="1" applyBorder="1" applyAlignment="1">
      <alignment vertical="top" wrapText="1"/>
    </xf>
    <xf numFmtId="0" fontId="3" fillId="7" borderId="22" xfId="0" applyFont="1" applyFill="1" applyBorder="1" applyAlignment="1">
      <alignment vertical="top" wrapText="1"/>
    </xf>
    <xf numFmtId="0" fontId="81" fillId="7" borderId="23" xfId="0" applyFont="1" applyFill="1" applyBorder="1" applyAlignment="1">
      <alignment vertical="top" wrapText="1"/>
    </xf>
    <xf numFmtId="3" fontId="83" fillId="7" borderId="24" xfId="0" applyNumberFormat="1" applyFont="1" applyFill="1" applyBorder="1" applyAlignment="1">
      <alignment vertical="top" wrapText="1"/>
    </xf>
    <xf numFmtId="0" fontId="75" fillId="7" borderId="25" xfId="0" applyFont="1" applyFill="1" applyBorder="1" applyAlignment="1">
      <alignment vertical="top" wrapText="1"/>
    </xf>
    <xf numFmtId="0" fontId="75" fillId="7" borderId="11" xfId="0" applyFont="1" applyFill="1" applyBorder="1" applyAlignment="1">
      <alignment vertical="top" wrapText="1"/>
    </xf>
    <xf numFmtId="0" fontId="88" fillId="7" borderId="22" xfId="0" applyFont="1" applyFill="1" applyBorder="1" applyAlignment="1">
      <alignment vertical="top" wrapText="1"/>
    </xf>
    <xf numFmtId="0" fontId="88" fillId="7" borderId="23" xfId="0" applyFont="1" applyFill="1" applyBorder="1" applyAlignment="1">
      <alignment vertical="top" wrapText="1"/>
    </xf>
    <xf numFmtId="3" fontId="84" fillId="7" borderId="23" xfId="0" applyNumberFormat="1" applyFont="1" applyFill="1" applyBorder="1" applyAlignment="1">
      <alignment vertical="top" wrapText="1"/>
    </xf>
    <xf numFmtId="0" fontId="89" fillId="33" borderId="10" xfId="0" applyFont="1" applyFill="1" applyBorder="1" applyAlignment="1" applyProtection="1">
      <alignment horizontal="justify" vertical="top" wrapText="1"/>
      <protection/>
    </xf>
    <xf numFmtId="0" fontId="89" fillId="7" borderId="28" xfId="0" applyFont="1" applyFill="1" applyBorder="1" applyAlignment="1" applyProtection="1">
      <alignment horizontal="justify" vertical="top" wrapText="1"/>
      <protection/>
    </xf>
    <xf numFmtId="0" fontId="85" fillId="7" borderId="0" xfId="0" applyFont="1" applyFill="1" applyAlignment="1">
      <alignment vertical="top"/>
    </xf>
    <xf numFmtId="0" fontId="76" fillId="0" borderId="12" xfId="0" applyFont="1" applyFill="1" applyBorder="1" applyAlignment="1" applyProtection="1">
      <alignment vertical="top" wrapText="1"/>
      <protection locked="0"/>
    </xf>
    <xf numFmtId="0" fontId="76" fillId="0" borderId="10" xfId="0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26" xfId="0" applyNumberFormat="1" applyFont="1" applyFill="1" applyBorder="1" applyAlignment="1" applyProtection="1">
      <alignment vertical="top" wrapText="1"/>
      <protection locked="0"/>
    </xf>
    <xf numFmtId="0" fontId="89" fillId="0" borderId="10" xfId="0" applyFont="1" applyFill="1" applyBorder="1" applyAlignment="1" applyProtection="1">
      <alignment horizontal="justify" vertical="top" wrapText="1"/>
      <protection locked="0"/>
    </xf>
    <xf numFmtId="0" fontId="76" fillId="0" borderId="15" xfId="0" applyFont="1" applyFill="1" applyBorder="1" applyAlignment="1" applyProtection="1">
      <alignment vertical="top" wrapText="1"/>
      <protection locked="0"/>
    </xf>
    <xf numFmtId="0" fontId="76" fillId="0" borderId="13" xfId="0" applyFont="1" applyFill="1" applyBorder="1" applyAlignment="1" applyProtection="1">
      <alignment vertical="top" wrapText="1"/>
      <protection locked="0"/>
    </xf>
    <xf numFmtId="3" fontId="4" fillId="0" borderId="13" xfId="0" applyNumberFormat="1" applyFont="1" applyFill="1" applyBorder="1" applyAlignment="1" applyProtection="1">
      <alignment vertical="top" wrapText="1"/>
      <protection locked="0"/>
    </xf>
    <xf numFmtId="3" fontId="4" fillId="0" borderId="14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74" fillId="0" borderId="12" xfId="0" applyFont="1" applyFill="1" applyBorder="1" applyAlignment="1" applyProtection="1">
      <alignment vertical="top" wrapText="1"/>
      <protection locked="0"/>
    </xf>
    <xf numFmtId="0" fontId="74" fillId="0" borderId="15" xfId="0" applyFont="1" applyFill="1" applyBorder="1" applyAlignment="1" applyProtection="1">
      <alignment vertical="top" wrapText="1"/>
      <protection locked="0"/>
    </xf>
    <xf numFmtId="0" fontId="74" fillId="0" borderId="13" xfId="0" applyFont="1" applyFill="1" applyBorder="1" applyAlignment="1" applyProtection="1">
      <alignment vertical="top" wrapText="1"/>
      <protection locked="0"/>
    </xf>
    <xf numFmtId="0" fontId="85" fillId="0" borderId="0" xfId="0" applyFont="1" applyFill="1" applyAlignment="1" applyProtection="1">
      <alignment vertical="top"/>
      <protection/>
    </xf>
    <xf numFmtId="0" fontId="90" fillId="23" borderId="0" xfId="0" applyFont="1" applyFill="1" applyAlignment="1" applyProtection="1">
      <alignment vertical="top"/>
      <protection/>
    </xf>
    <xf numFmtId="0" fontId="91" fillId="23" borderId="0" xfId="0" applyFont="1" applyFill="1" applyBorder="1" applyAlignment="1" applyProtection="1">
      <alignment vertical="top"/>
      <protection/>
    </xf>
    <xf numFmtId="0" fontId="91" fillId="23" borderId="0" xfId="0" applyFont="1" applyFill="1" applyAlignment="1" applyProtection="1">
      <alignment vertical="top"/>
      <protection/>
    </xf>
    <xf numFmtId="0" fontId="91" fillId="0" borderId="0" xfId="0" applyFont="1" applyFill="1" applyAlignment="1" applyProtection="1">
      <alignment vertical="top"/>
      <protection/>
    </xf>
    <xf numFmtId="0" fontId="92" fillId="0" borderId="10" xfId="0" applyFont="1" applyFill="1" applyBorder="1" applyAlignment="1">
      <alignment vertical="top" wrapText="1"/>
    </xf>
    <xf numFmtId="3" fontId="79" fillId="7" borderId="10" xfId="0" applyNumberFormat="1" applyFont="1" applyFill="1" applyBorder="1" applyAlignment="1">
      <alignment vertical="top" wrapText="1"/>
    </xf>
    <xf numFmtId="3" fontId="79" fillId="7" borderId="26" xfId="0" applyNumberFormat="1" applyFont="1" applyFill="1" applyBorder="1" applyAlignment="1">
      <alignment vertical="top" wrapText="1"/>
    </xf>
    <xf numFmtId="3" fontId="79" fillId="7" borderId="27" xfId="0" applyNumberFormat="1" applyFont="1" applyFill="1" applyBorder="1" applyAlignment="1">
      <alignment vertical="top" wrapText="1"/>
    </xf>
    <xf numFmtId="0" fontId="93" fillId="0" borderId="29" xfId="0" applyFont="1" applyFill="1" applyBorder="1" applyAlignment="1" applyProtection="1">
      <alignment vertical="top"/>
      <protection/>
    </xf>
    <xf numFmtId="0" fontId="74" fillId="0" borderId="29" xfId="0" applyFont="1" applyFill="1" applyBorder="1" applyAlignment="1" applyProtection="1">
      <alignment wrapText="1"/>
      <protection/>
    </xf>
    <xf numFmtId="0" fontId="76" fillId="7" borderId="30" xfId="0" applyFont="1" applyFill="1" applyBorder="1" applyAlignment="1" applyProtection="1">
      <alignment wrapText="1"/>
      <protection/>
    </xf>
    <xf numFmtId="0" fontId="76" fillId="7" borderId="27" xfId="0" applyFont="1" applyFill="1" applyBorder="1" applyAlignment="1" applyProtection="1">
      <alignment wrapText="1"/>
      <protection/>
    </xf>
    <xf numFmtId="0" fontId="78" fillId="7" borderId="22" xfId="0" applyFont="1" applyFill="1" applyBorder="1" applyAlignment="1" applyProtection="1">
      <alignment vertical="top" wrapText="1"/>
      <protection/>
    </xf>
    <xf numFmtId="0" fontId="78" fillId="7" borderId="23" xfId="0" applyFont="1" applyFill="1" applyBorder="1" applyAlignment="1" applyProtection="1">
      <alignment wrapText="1"/>
      <protection/>
    </xf>
    <xf numFmtId="0" fontId="76" fillId="7" borderId="31" xfId="0" applyFont="1" applyFill="1" applyBorder="1" applyAlignment="1" applyProtection="1">
      <alignment vertical="top" wrapText="1"/>
      <protection/>
    </xf>
    <xf numFmtId="0" fontId="76" fillId="7" borderId="32" xfId="0" applyFont="1" applyFill="1" applyBorder="1" applyAlignment="1" applyProtection="1">
      <alignment wrapText="1"/>
      <protection/>
    </xf>
    <xf numFmtId="0" fontId="78" fillId="7" borderId="32" xfId="0" applyFont="1" applyFill="1" applyBorder="1" applyAlignment="1" applyProtection="1">
      <alignment wrapText="1"/>
      <protection/>
    </xf>
    <xf numFmtId="0" fontId="76" fillId="7" borderId="16" xfId="0" applyFont="1" applyFill="1" applyBorder="1" applyAlignment="1" applyProtection="1">
      <alignment vertical="top" wrapText="1"/>
      <protection/>
    </xf>
    <xf numFmtId="0" fontId="76" fillId="7" borderId="17" xfId="0" applyFont="1" applyFill="1" applyBorder="1" applyAlignment="1" applyProtection="1">
      <alignment wrapText="1"/>
      <protection/>
    </xf>
    <xf numFmtId="0" fontId="76" fillId="7" borderId="12" xfId="0" applyFont="1" applyFill="1" applyBorder="1" applyAlignment="1" applyProtection="1">
      <alignment vertical="top" wrapText="1"/>
      <protection/>
    </xf>
    <xf numFmtId="0" fontId="76" fillId="7" borderId="10" xfId="0" applyFont="1" applyFill="1" applyBorder="1" applyAlignment="1" applyProtection="1">
      <alignment wrapText="1"/>
      <protection/>
    </xf>
    <xf numFmtId="0" fontId="3" fillId="7" borderId="12" xfId="0" applyFont="1" applyFill="1" applyBorder="1" applyAlignment="1" applyProtection="1">
      <alignment vertical="top" wrapText="1"/>
      <protection/>
    </xf>
    <xf numFmtId="0" fontId="74" fillId="7" borderId="12" xfId="0" applyFont="1" applyFill="1" applyBorder="1" applyAlignment="1" applyProtection="1">
      <alignment vertical="top" wrapText="1"/>
      <protection/>
    </xf>
    <xf numFmtId="0" fontId="74" fillId="7" borderId="15" xfId="0" applyFont="1" applyFill="1" applyBorder="1" applyAlignment="1" applyProtection="1">
      <alignment vertical="top" wrapText="1"/>
      <protection/>
    </xf>
    <xf numFmtId="0" fontId="76" fillId="7" borderId="13" xfId="0" applyFont="1" applyFill="1" applyBorder="1" applyAlignment="1" applyProtection="1">
      <alignment wrapText="1"/>
      <protection/>
    </xf>
    <xf numFmtId="0" fontId="76" fillId="7" borderId="13" xfId="0" applyFont="1" applyFill="1" applyBorder="1" applyAlignment="1" applyProtection="1">
      <alignment horizontal="right" wrapText="1"/>
      <protection/>
    </xf>
    <xf numFmtId="0" fontId="75" fillId="7" borderId="22" xfId="0" applyFont="1" applyFill="1" applyBorder="1" applyAlignment="1" applyProtection="1">
      <alignment vertical="top" wrapText="1"/>
      <protection/>
    </xf>
    <xf numFmtId="0" fontId="75" fillId="7" borderId="23" xfId="0" applyFont="1" applyFill="1" applyBorder="1" applyAlignment="1" applyProtection="1">
      <alignment wrapText="1"/>
      <protection/>
    </xf>
    <xf numFmtId="0" fontId="74" fillId="7" borderId="31" xfId="0" applyFont="1" applyFill="1" applyBorder="1" applyAlignment="1" applyProtection="1">
      <alignment vertical="top" wrapText="1"/>
      <protection/>
    </xf>
    <xf numFmtId="0" fontId="75" fillId="7" borderId="32" xfId="0" applyFont="1" applyFill="1" applyBorder="1" applyAlignment="1" applyProtection="1">
      <alignment wrapText="1"/>
      <protection/>
    </xf>
    <xf numFmtId="0" fontId="76" fillId="7" borderId="22" xfId="0" applyFont="1" applyFill="1" applyBorder="1" applyAlignment="1" applyProtection="1">
      <alignment vertical="top" wrapText="1"/>
      <protection/>
    </xf>
    <xf numFmtId="0" fontId="76" fillId="7" borderId="23" xfId="0" applyFont="1" applyFill="1" applyBorder="1" applyAlignment="1" applyProtection="1">
      <alignment wrapText="1"/>
      <protection/>
    </xf>
    <xf numFmtId="0" fontId="76" fillId="7" borderId="15" xfId="0" applyFont="1" applyFill="1" applyBorder="1" applyAlignment="1" applyProtection="1">
      <alignment vertical="top" wrapText="1"/>
      <protection/>
    </xf>
    <xf numFmtId="0" fontId="74" fillId="7" borderId="32" xfId="0" applyFont="1" applyFill="1" applyBorder="1" applyAlignment="1" applyProtection="1">
      <alignment wrapText="1"/>
      <protection/>
    </xf>
    <xf numFmtId="0" fontId="88" fillId="7" borderId="33" xfId="0" applyFont="1" applyFill="1" applyBorder="1" applyAlignment="1" applyProtection="1">
      <alignment horizontal="right" vertical="top" wrapText="1"/>
      <protection/>
    </xf>
    <xf numFmtId="0" fontId="94" fillId="7" borderId="34" xfId="0" applyFont="1" applyFill="1" applyBorder="1" applyAlignment="1" applyProtection="1">
      <alignment wrapText="1"/>
      <protection/>
    </xf>
    <xf numFmtId="0" fontId="78" fillId="7" borderId="16" xfId="0" applyFont="1" applyFill="1" applyBorder="1" applyAlignment="1" applyProtection="1">
      <alignment wrapText="1"/>
      <protection/>
    </xf>
    <xf numFmtId="0" fontId="78" fillId="7" borderId="17" xfId="0" applyFont="1" applyFill="1" applyBorder="1" applyAlignment="1" applyProtection="1">
      <alignment wrapText="1"/>
      <protection/>
    </xf>
    <xf numFmtId="0" fontId="76" fillId="7" borderId="12" xfId="0" applyFont="1" applyFill="1" applyBorder="1" applyAlignment="1" applyProtection="1">
      <alignment horizontal="left" wrapText="1"/>
      <protection/>
    </xf>
    <xf numFmtId="0" fontId="78" fillId="7" borderId="10" xfId="0" applyFont="1" applyFill="1" applyBorder="1" applyAlignment="1" applyProtection="1">
      <alignment wrapText="1"/>
      <protection/>
    </xf>
    <xf numFmtId="0" fontId="76" fillId="7" borderId="18" xfId="0" applyFont="1" applyFill="1" applyBorder="1" applyAlignment="1" applyProtection="1">
      <alignment horizontal="left" wrapText="1"/>
      <protection/>
    </xf>
    <xf numFmtId="0" fontId="76" fillId="7" borderId="34" xfId="0" applyFont="1" applyFill="1" applyBorder="1" applyAlignment="1" applyProtection="1">
      <alignment wrapText="1"/>
      <protection/>
    </xf>
    <xf numFmtId="0" fontId="78" fillId="7" borderId="30" xfId="0" applyFont="1" applyFill="1" applyBorder="1" applyAlignment="1" applyProtection="1">
      <alignment wrapText="1"/>
      <protection/>
    </xf>
    <xf numFmtId="0" fontId="76" fillId="7" borderId="17" xfId="0" applyFont="1" applyFill="1" applyBorder="1" applyAlignment="1" applyProtection="1">
      <alignment horizontal="left" wrapText="1"/>
      <protection/>
    </xf>
    <xf numFmtId="0" fontId="76" fillId="7" borderId="13" xfId="0" applyFont="1" applyFill="1" applyBorder="1" applyAlignment="1" applyProtection="1">
      <alignment horizontal="left" wrapText="1"/>
      <protection/>
    </xf>
    <xf numFmtId="0" fontId="78" fillId="7" borderId="35" xfId="0" applyFont="1" applyFill="1" applyBorder="1" applyAlignment="1" applyProtection="1">
      <alignment wrapText="1"/>
      <protection/>
    </xf>
    <xf numFmtId="0" fontId="75" fillId="7" borderId="36" xfId="0" applyFont="1" applyFill="1" applyBorder="1" applyAlignment="1" applyProtection="1">
      <alignment wrapText="1"/>
      <protection/>
    </xf>
    <xf numFmtId="0" fontId="78" fillId="7" borderId="36" xfId="0" applyFont="1" applyFill="1" applyBorder="1" applyAlignment="1" applyProtection="1">
      <alignment wrapText="1"/>
      <protection/>
    </xf>
    <xf numFmtId="0" fontId="75" fillId="0" borderId="0" xfId="0" applyFont="1" applyFill="1" applyAlignment="1">
      <alignment horizontal="left" vertical="top" wrapText="1"/>
    </xf>
    <xf numFmtId="0" fontId="91" fillId="23" borderId="0" xfId="0" applyFont="1" applyFill="1" applyAlignment="1" applyProtection="1">
      <alignment vertical="top" wrapText="1"/>
      <protection/>
    </xf>
    <xf numFmtId="0" fontId="85" fillId="7" borderId="0" xfId="0" applyFont="1" applyFill="1" applyAlignment="1">
      <alignment horizontal="right" vertical="top"/>
    </xf>
    <xf numFmtId="0" fontId="82" fillId="0" borderId="0" xfId="0" applyFont="1" applyAlignment="1">
      <alignment vertical="center"/>
    </xf>
    <xf numFmtId="0" fontId="85" fillId="7" borderId="37" xfId="0" applyFont="1" applyFill="1" applyBorder="1" applyAlignment="1">
      <alignment vertical="top"/>
    </xf>
    <xf numFmtId="0" fontId="85" fillId="7" borderId="0" xfId="0" applyFont="1" applyFill="1" applyAlignment="1">
      <alignment horizontal="center" vertical="top"/>
    </xf>
    <xf numFmtId="0" fontId="42" fillId="7" borderId="38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vertical="top" wrapText="1"/>
    </xf>
    <xf numFmtId="0" fontId="96" fillId="7" borderId="39" xfId="0" applyFont="1" applyFill="1" applyBorder="1" applyAlignment="1" applyProtection="1">
      <alignment vertical="top" wrapText="1"/>
      <protection/>
    </xf>
    <xf numFmtId="0" fontId="45" fillId="0" borderId="0" xfId="0" applyFont="1" applyFill="1" applyAlignment="1" applyProtection="1">
      <alignment vertical="top"/>
      <protection/>
    </xf>
    <xf numFmtId="0" fontId="46" fillId="23" borderId="0" xfId="0" applyFont="1" applyFill="1" applyAlignment="1" applyProtection="1">
      <alignment vertical="top"/>
      <protection/>
    </xf>
    <xf numFmtId="0" fontId="47" fillId="23" borderId="0" xfId="0" applyFont="1" applyFill="1" applyBorder="1" applyAlignment="1" applyProtection="1">
      <alignment vertical="top"/>
      <protection/>
    </xf>
    <xf numFmtId="0" fontId="47" fillId="23" borderId="0" xfId="0" applyFont="1" applyFill="1" applyBorder="1" applyAlignment="1" applyProtection="1">
      <alignment vertical="top" wrapText="1"/>
      <protection/>
    </xf>
    <xf numFmtId="0" fontId="47" fillId="23" borderId="0" xfId="0" applyFont="1" applyFill="1" applyAlignment="1" applyProtection="1">
      <alignment vertical="top"/>
      <protection/>
    </xf>
    <xf numFmtId="0" fontId="47" fillId="0" borderId="0" xfId="0" applyFont="1" applyFill="1" applyAlignment="1" applyProtection="1">
      <alignment vertical="top"/>
      <protection/>
    </xf>
    <xf numFmtId="0" fontId="48" fillId="0" borderId="0" xfId="0" applyFont="1" applyAlignment="1">
      <alignment/>
    </xf>
    <xf numFmtId="0" fontId="4" fillId="23" borderId="0" xfId="0" applyFont="1" applyFill="1" applyBorder="1" applyAlignment="1">
      <alignment vertical="top" wrapText="1"/>
    </xf>
    <xf numFmtId="0" fontId="78" fillId="7" borderId="17" xfId="0" applyFont="1" applyFill="1" applyBorder="1" applyAlignment="1" applyProtection="1">
      <alignment horizontal="left" wrapText="1"/>
      <protection/>
    </xf>
    <xf numFmtId="0" fontId="78" fillId="7" borderId="10" xfId="0" applyFont="1" applyFill="1" applyBorder="1" applyAlignment="1" applyProtection="1">
      <alignment horizontal="left" wrapText="1"/>
      <protection/>
    </xf>
    <xf numFmtId="0" fontId="78" fillId="7" borderId="13" xfId="0" applyFont="1" applyFill="1" applyBorder="1" applyAlignment="1" applyProtection="1">
      <alignment horizontal="left" wrapText="1"/>
      <protection/>
    </xf>
    <xf numFmtId="0" fontId="78" fillId="7" borderId="30" xfId="0" applyFont="1" applyFill="1" applyBorder="1" applyAlignment="1" applyProtection="1">
      <alignment horizontal="left" wrapText="1"/>
      <protection/>
    </xf>
    <xf numFmtId="0" fontId="78" fillId="7" borderId="27" xfId="0" applyFont="1" applyFill="1" applyBorder="1" applyAlignment="1" applyProtection="1">
      <alignment horizontal="left" wrapText="1"/>
      <protection/>
    </xf>
    <xf numFmtId="0" fontId="78" fillId="7" borderId="23" xfId="0" applyFont="1" applyFill="1" applyBorder="1" applyAlignment="1" applyProtection="1">
      <alignment horizontal="left" wrapText="1"/>
      <protection/>
    </xf>
    <xf numFmtId="0" fontId="79" fillId="23" borderId="0" xfId="0" applyFont="1" applyFill="1" applyBorder="1" applyAlignment="1">
      <alignment vertical="top" wrapText="1"/>
    </xf>
    <xf numFmtId="0" fontId="95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vertical="top" wrapText="1"/>
    </xf>
    <xf numFmtId="0" fontId="75" fillId="0" borderId="0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75" fillId="0" borderId="0" xfId="0" applyFont="1" applyFill="1" applyBorder="1" applyAlignment="1">
      <alignment vertical="top" wrapText="1"/>
    </xf>
    <xf numFmtId="0" fontId="92" fillId="0" borderId="0" xfId="0" applyFont="1" applyFill="1" applyBorder="1" applyAlignment="1">
      <alignment vertical="top" wrapText="1"/>
    </xf>
    <xf numFmtId="0" fontId="74" fillId="0" borderId="0" xfId="0" applyFont="1" applyBorder="1" applyAlignment="1" applyProtection="1">
      <alignment vertical="top" wrapText="1"/>
      <protection locked="0"/>
    </xf>
    <xf numFmtId="0" fontId="75" fillId="0" borderId="0" xfId="0" applyFont="1" applyFill="1" applyBorder="1" applyAlignment="1" applyProtection="1">
      <alignment vertical="top" wrapText="1"/>
      <protection locked="0"/>
    </xf>
    <xf numFmtId="0" fontId="75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/>
    </xf>
    <xf numFmtId="0" fontId="8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vertical="top" wrapText="1"/>
    </xf>
    <xf numFmtId="0" fontId="8" fillId="23" borderId="0" xfId="0" applyFont="1" applyFill="1" applyBorder="1" applyAlignment="1">
      <alignment vertical="top" wrapText="1"/>
    </xf>
    <xf numFmtId="0" fontId="80" fillId="23" borderId="0" xfId="0" applyFont="1" applyFill="1" applyBorder="1" applyAlignment="1">
      <alignment vertical="top" wrapText="1"/>
    </xf>
    <xf numFmtId="0" fontId="9" fillId="23" borderId="0" xfId="0" applyFont="1" applyFill="1" applyBorder="1" applyAlignment="1">
      <alignment vertical="top" wrapText="1"/>
    </xf>
    <xf numFmtId="0" fontId="98" fillId="23" borderId="0" xfId="0" applyFont="1" applyFill="1" applyBorder="1" applyAlignment="1">
      <alignment vertical="top" wrapText="1"/>
    </xf>
    <xf numFmtId="0" fontId="4" fillId="23" borderId="0" xfId="0" applyFont="1" applyFill="1" applyBorder="1" applyAlignment="1" applyProtection="1">
      <alignment vertical="top" wrapText="1"/>
      <protection locked="0"/>
    </xf>
    <xf numFmtId="0" fontId="79" fillId="23" borderId="0" xfId="0" applyFont="1" applyFill="1" applyBorder="1" applyAlignment="1" applyProtection="1">
      <alignment vertical="top" wrapText="1"/>
      <protection locked="0"/>
    </xf>
    <xf numFmtId="14" fontId="42" fillId="0" borderId="38" xfId="0" applyNumberFormat="1" applyFont="1" applyFill="1" applyBorder="1" applyAlignment="1">
      <alignment horizontal="center" vertical="center"/>
    </xf>
    <xf numFmtId="0" fontId="85" fillId="7" borderId="0" xfId="0" applyFont="1" applyFill="1" applyAlignment="1">
      <alignment horizontal="center" vertical="center"/>
    </xf>
    <xf numFmtId="0" fontId="3" fillId="7" borderId="33" xfId="0" applyFont="1" applyFill="1" applyBorder="1" applyAlignment="1" applyProtection="1">
      <alignment wrapText="1"/>
      <protection/>
    </xf>
    <xf numFmtId="0" fontId="88" fillId="7" borderId="34" xfId="0" applyFont="1" applyFill="1" applyBorder="1" applyAlignment="1" applyProtection="1">
      <alignment horizontal="center" vertical="top" wrapText="1"/>
      <protection/>
    </xf>
    <xf numFmtId="3" fontId="80" fillId="7" borderId="40" xfId="0" applyNumberFormat="1" applyFont="1" applyFill="1" applyBorder="1" applyAlignment="1" applyProtection="1">
      <alignment horizontal="center" vertical="center" wrapText="1"/>
      <protection/>
    </xf>
    <xf numFmtId="3" fontId="80" fillId="7" borderId="41" xfId="0" applyNumberFormat="1" applyFont="1" applyFill="1" applyBorder="1" applyAlignment="1" applyProtection="1">
      <alignment horizontal="center" vertical="center" wrapText="1"/>
      <protection/>
    </xf>
    <xf numFmtId="0" fontId="74" fillId="0" borderId="29" xfId="0" applyFont="1" applyFill="1" applyBorder="1" applyAlignment="1" applyProtection="1">
      <alignment horizontal="center" vertical="center" wrapText="1"/>
      <protection/>
    </xf>
    <xf numFmtId="0" fontId="75" fillId="0" borderId="29" xfId="0" applyFont="1" applyFill="1" applyBorder="1" applyAlignment="1" applyProtection="1">
      <alignment horizontal="center" vertical="center" wrapText="1"/>
      <protection/>
    </xf>
    <xf numFmtId="0" fontId="99" fillId="7" borderId="42" xfId="0" applyFont="1" applyFill="1" applyBorder="1" applyAlignment="1" applyProtection="1">
      <alignment horizontal="center" vertical="center" wrapText="1"/>
      <protection/>
    </xf>
    <xf numFmtId="0" fontId="99" fillId="7" borderId="43" xfId="0" applyFont="1" applyFill="1" applyBorder="1" applyAlignment="1" applyProtection="1">
      <alignment horizontal="center" vertical="center" wrapText="1"/>
      <protection/>
    </xf>
    <xf numFmtId="0" fontId="99" fillId="7" borderId="44" xfId="0" applyFont="1" applyFill="1" applyBorder="1" applyAlignment="1" applyProtection="1">
      <alignment horizontal="center" vertical="center" wrapText="1"/>
      <protection/>
    </xf>
    <xf numFmtId="0" fontId="99" fillId="7" borderId="45" xfId="0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79" fillId="7" borderId="47" xfId="0" applyNumberFormat="1" applyFont="1" applyFill="1" applyBorder="1" applyAlignment="1" applyProtection="1">
      <alignment horizontal="center" vertical="center" wrapText="1"/>
      <protection/>
    </xf>
    <xf numFmtId="3" fontId="79" fillId="7" borderId="48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80" fillId="7" borderId="23" xfId="0" applyNumberFormat="1" applyFont="1" applyFill="1" applyBorder="1" applyAlignment="1" applyProtection="1">
      <alignment horizontal="center" vertical="center" wrapText="1"/>
      <protection/>
    </xf>
    <xf numFmtId="3" fontId="79" fillId="7" borderId="22" xfId="0" applyNumberFormat="1" applyFont="1" applyFill="1" applyBorder="1" applyAlignment="1" applyProtection="1">
      <alignment horizontal="center" vertical="center" wrapText="1"/>
      <protection/>
    </xf>
    <xf numFmtId="3" fontId="79" fillId="7" borderId="24" xfId="0" applyNumberFormat="1" applyFont="1" applyFill="1" applyBorder="1" applyAlignment="1" applyProtection="1">
      <alignment horizontal="center" vertical="center" wrapText="1"/>
      <protection/>
    </xf>
    <xf numFmtId="3" fontId="77" fillId="7" borderId="41" xfId="0" applyNumberFormat="1" applyFont="1" applyFill="1" applyBorder="1" applyAlignment="1" applyProtection="1">
      <alignment horizontal="center" vertical="center" wrapText="1"/>
      <protection/>
    </xf>
    <xf numFmtId="3" fontId="77" fillId="7" borderId="32" xfId="0" applyNumberFormat="1" applyFont="1" applyFill="1" applyBorder="1" applyAlignment="1" applyProtection="1">
      <alignment horizontal="center" vertical="center" wrapText="1"/>
      <protection/>
    </xf>
    <xf numFmtId="3" fontId="87" fillId="7" borderId="32" xfId="0" applyNumberFormat="1" applyFont="1" applyFill="1" applyBorder="1" applyAlignment="1" applyProtection="1">
      <alignment horizontal="center" vertical="center" wrapText="1"/>
      <protection/>
    </xf>
    <xf numFmtId="3" fontId="87" fillId="7" borderId="50" xfId="0" applyNumberFormat="1" applyFont="1" applyFill="1" applyBorder="1" applyAlignment="1" applyProtection="1">
      <alignment horizontal="center" vertical="center" wrapText="1"/>
      <protection/>
    </xf>
    <xf numFmtId="3" fontId="79" fillId="7" borderId="32" xfId="0" applyNumberFormat="1" applyFont="1" applyFill="1" applyBorder="1" applyAlignment="1" applyProtection="1">
      <alignment horizontal="center" vertical="center" wrapText="1"/>
      <protection/>
    </xf>
    <xf numFmtId="3" fontId="79" fillId="7" borderId="50" xfId="0" applyNumberFormat="1" applyFont="1" applyFill="1" applyBorder="1" applyAlignment="1" applyProtection="1">
      <alignment horizontal="center" vertical="center" wrapText="1"/>
      <protection/>
    </xf>
    <xf numFmtId="3" fontId="77" fillId="7" borderId="23" xfId="0" applyNumberFormat="1" applyFont="1" applyFill="1" applyBorder="1" applyAlignment="1" applyProtection="1">
      <alignment horizontal="center" vertical="center" wrapText="1"/>
      <protection/>
    </xf>
    <xf numFmtId="3" fontId="77" fillId="7" borderId="51" xfId="0" applyNumberFormat="1" applyFont="1" applyFill="1" applyBorder="1" applyAlignment="1" applyProtection="1">
      <alignment horizontal="center" vertical="center" wrapText="1"/>
      <protection/>
    </xf>
    <xf numFmtId="3" fontId="77" fillId="7" borderId="36" xfId="0" applyNumberFormat="1" applyFont="1" applyFill="1" applyBorder="1" applyAlignment="1" applyProtection="1">
      <alignment horizontal="center" vertical="center" wrapText="1"/>
      <protection/>
    </xf>
    <xf numFmtId="3" fontId="83" fillId="7" borderId="34" xfId="0" applyNumberFormat="1" applyFont="1" applyFill="1" applyBorder="1" applyAlignment="1" applyProtection="1">
      <alignment horizontal="center" vertical="center" wrapText="1"/>
      <protection/>
    </xf>
    <xf numFmtId="3" fontId="80" fillId="7" borderId="17" xfId="0" applyNumberFormat="1" applyFont="1" applyFill="1" applyBorder="1" applyAlignment="1" applyProtection="1">
      <alignment horizontal="center" vertical="center" wrapText="1"/>
      <protection/>
    </xf>
    <xf numFmtId="3" fontId="80" fillId="7" borderId="52" xfId="0" applyNumberFormat="1" applyFont="1" applyFill="1" applyBorder="1" applyAlignment="1" applyProtection="1">
      <alignment horizontal="center" vertical="center" wrapText="1"/>
      <protection/>
    </xf>
    <xf numFmtId="3" fontId="80" fillId="7" borderId="46" xfId="0" applyNumberFormat="1" applyFont="1" applyFill="1" applyBorder="1" applyAlignment="1" applyProtection="1">
      <alignment horizontal="center" vertical="center" wrapText="1"/>
      <protection/>
    </xf>
    <xf numFmtId="3" fontId="80" fillId="7" borderId="47" xfId="0" applyNumberFormat="1" applyFont="1" applyFill="1" applyBorder="1" applyAlignment="1" applyProtection="1">
      <alignment horizontal="center" vertical="center" wrapText="1"/>
      <protection/>
    </xf>
    <xf numFmtId="3" fontId="80" fillId="7" borderId="48" xfId="0" applyNumberFormat="1" applyFont="1" applyFill="1" applyBorder="1" applyAlignment="1" applyProtection="1">
      <alignment horizontal="center" vertical="center" wrapText="1"/>
      <protection/>
    </xf>
    <xf numFmtId="3" fontId="79" fillId="7" borderId="10" xfId="0" applyNumberFormat="1" applyFont="1" applyFill="1" applyBorder="1" applyAlignment="1" applyProtection="1">
      <alignment horizontal="center" vertical="center" wrapText="1"/>
      <protection/>
    </xf>
    <xf numFmtId="3" fontId="79" fillId="7" borderId="53" xfId="0" applyNumberFormat="1" applyFont="1" applyFill="1" applyBorder="1" applyAlignment="1" applyProtection="1">
      <alignment horizontal="center" vertical="center" wrapText="1"/>
      <protection/>
    </xf>
    <xf numFmtId="3" fontId="79" fillId="7" borderId="54" xfId="0" applyNumberFormat="1" applyFont="1" applyFill="1" applyBorder="1" applyAlignment="1" applyProtection="1">
      <alignment horizontal="center" vertical="center" wrapText="1"/>
      <protection/>
    </xf>
    <xf numFmtId="3" fontId="79" fillId="7" borderId="27" xfId="0" applyNumberFormat="1" applyFont="1" applyFill="1" applyBorder="1" applyAlignment="1" applyProtection="1">
      <alignment horizontal="center" vertical="center" wrapText="1"/>
      <protection/>
    </xf>
    <xf numFmtId="3" fontId="79" fillId="7" borderId="37" xfId="0" applyNumberFormat="1" applyFont="1" applyFill="1" applyBorder="1" applyAlignment="1" applyProtection="1">
      <alignment horizontal="center" vertical="center" wrapText="1"/>
      <protection/>
    </xf>
    <xf numFmtId="3" fontId="79" fillId="7" borderId="49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3" fontId="83" fillId="7" borderId="55" xfId="0" applyNumberFormat="1" applyFont="1" applyFill="1" applyBorder="1" applyAlignment="1" applyProtection="1">
      <alignment horizontal="center" vertical="center" wrapText="1"/>
      <protection/>
    </xf>
    <xf numFmtId="3" fontId="83" fillId="7" borderId="22" xfId="0" applyNumberFormat="1" applyFont="1" applyFill="1" applyBorder="1" applyAlignment="1" applyProtection="1">
      <alignment horizontal="center" vertical="center" wrapText="1"/>
      <protection/>
    </xf>
    <xf numFmtId="3" fontId="83" fillId="7" borderId="24" xfId="0" applyNumberFormat="1" applyFont="1" applyFill="1" applyBorder="1" applyAlignment="1" applyProtection="1">
      <alignment horizontal="center" vertical="center" wrapText="1"/>
      <protection/>
    </xf>
    <xf numFmtId="0" fontId="75" fillId="7" borderId="22" xfId="0" applyFont="1" applyFill="1" applyBorder="1" applyAlignment="1" applyProtection="1">
      <alignment vertical="center" wrapText="1"/>
      <protection/>
    </xf>
    <xf numFmtId="0" fontId="75" fillId="7" borderId="23" xfId="0" applyFont="1" applyFill="1" applyBorder="1" applyAlignment="1" applyProtection="1">
      <alignment vertical="center" wrapText="1"/>
      <protection/>
    </xf>
    <xf numFmtId="0" fontId="75" fillId="7" borderId="36" xfId="0" applyFont="1" applyFill="1" applyBorder="1" applyAlignment="1" applyProtection="1">
      <alignment vertical="center" wrapText="1"/>
      <protection/>
    </xf>
    <xf numFmtId="0" fontId="76" fillId="7" borderId="44" xfId="0" applyFont="1" applyFill="1" applyBorder="1" applyAlignment="1" applyProtection="1">
      <alignment horizontal="center" vertical="center" wrapText="1"/>
      <protection/>
    </xf>
    <xf numFmtId="0" fontId="78" fillId="7" borderId="44" xfId="0" applyFont="1" applyFill="1" applyBorder="1" applyAlignment="1" applyProtection="1">
      <alignment horizontal="left" vertical="center" wrapText="1"/>
      <protection/>
    </xf>
    <xf numFmtId="0" fontId="3" fillId="7" borderId="47" xfId="0" applyFont="1" applyFill="1" applyBorder="1" applyAlignment="1" applyProtection="1">
      <alignment vertical="top" wrapText="1"/>
      <protection/>
    </xf>
    <xf numFmtId="0" fontId="3" fillId="7" borderId="18" xfId="0" applyFont="1" applyFill="1" applyBorder="1" applyAlignment="1" applyProtection="1">
      <alignment vertical="top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8" fillId="7" borderId="17" xfId="0" applyFont="1" applyFill="1" applyBorder="1" applyAlignment="1">
      <alignment horizontal="center" vertical="top" wrapText="1"/>
    </xf>
    <xf numFmtId="0" fontId="78" fillId="7" borderId="21" xfId="0" applyFont="1" applyFill="1" applyBorder="1" applyAlignment="1">
      <alignment horizontal="center" vertical="top" wrapText="1"/>
    </xf>
    <xf numFmtId="3" fontId="80" fillId="7" borderId="40" xfId="0" applyNumberFormat="1" applyFont="1" applyFill="1" applyBorder="1" applyAlignment="1" applyProtection="1">
      <alignment horizontal="center" vertical="center" wrapText="1"/>
      <protection/>
    </xf>
    <xf numFmtId="3" fontId="80" fillId="7" borderId="41" xfId="0" applyNumberFormat="1" applyFont="1" applyFill="1" applyBorder="1" applyAlignment="1" applyProtection="1">
      <alignment horizontal="center" vertical="center" wrapText="1"/>
      <protection/>
    </xf>
    <xf numFmtId="0" fontId="100" fillId="34" borderId="56" xfId="0" applyFont="1" applyFill="1" applyBorder="1" applyAlignment="1">
      <alignment horizontal="center" vertical="center" wrapText="1"/>
    </xf>
    <xf numFmtId="0" fontId="101" fillId="0" borderId="54" xfId="0" applyFont="1" applyBorder="1" applyAlignment="1" applyProtection="1">
      <alignment horizontal="center" vertical="center"/>
      <protection locked="0"/>
    </xf>
    <xf numFmtId="0" fontId="101" fillId="0" borderId="57" xfId="0" applyFont="1" applyBorder="1" applyAlignment="1" applyProtection="1">
      <alignment horizontal="center" vertical="center"/>
      <protection locked="0"/>
    </xf>
    <xf numFmtId="0" fontId="101" fillId="0" borderId="53" xfId="0" applyFont="1" applyBorder="1" applyAlignment="1" applyProtection="1">
      <alignment horizontal="center" vertical="center"/>
      <protection locked="0"/>
    </xf>
    <xf numFmtId="3" fontId="79" fillId="7" borderId="40" xfId="0" applyNumberFormat="1" applyFont="1" applyFill="1" applyBorder="1" applyAlignment="1" applyProtection="1">
      <alignment horizontal="center" vertical="center" wrapText="1"/>
      <protection/>
    </xf>
    <xf numFmtId="3" fontId="79" fillId="7" borderId="41" xfId="0" applyNumberFormat="1" applyFont="1" applyFill="1" applyBorder="1" applyAlignment="1" applyProtection="1">
      <alignment horizontal="center" vertical="center" wrapText="1"/>
      <protection/>
    </xf>
    <xf numFmtId="0" fontId="78" fillId="7" borderId="31" xfId="0" applyFont="1" applyFill="1" applyBorder="1" applyAlignment="1" applyProtection="1">
      <alignment horizontal="left" vertical="top" wrapText="1"/>
      <protection/>
    </xf>
    <xf numFmtId="0" fontId="0" fillId="7" borderId="32" xfId="0" applyFill="1" applyBorder="1" applyAlignment="1" applyProtection="1">
      <alignment horizontal="left" wrapText="1"/>
      <protection/>
    </xf>
    <xf numFmtId="0" fontId="0" fillId="7" borderId="41" xfId="0" applyFill="1" applyBorder="1" applyAlignment="1" applyProtection="1">
      <alignment horizontal="left" wrapText="1"/>
      <protection/>
    </xf>
    <xf numFmtId="3" fontId="102" fillId="7" borderId="40" xfId="0" applyNumberFormat="1" applyFont="1" applyFill="1" applyBorder="1" applyAlignment="1" applyProtection="1">
      <alignment horizontal="center" vertical="center" wrapText="1"/>
      <protection/>
    </xf>
    <xf numFmtId="3" fontId="102" fillId="7" borderId="41" xfId="0" applyNumberFormat="1" applyFont="1" applyFill="1" applyBorder="1" applyAlignment="1" applyProtection="1">
      <alignment horizontal="center" vertical="center" wrapText="1"/>
      <protection/>
    </xf>
    <xf numFmtId="0" fontId="103" fillId="33" borderId="54" xfId="0" applyFont="1" applyFill="1" applyBorder="1" applyAlignment="1" applyProtection="1">
      <alignment horizontal="left" vertical="center" wrapText="1"/>
      <protection/>
    </xf>
    <xf numFmtId="0" fontId="103" fillId="33" borderId="57" xfId="0" applyFont="1" applyFill="1" applyBorder="1" applyAlignment="1" applyProtection="1">
      <alignment horizontal="left" vertical="center" wrapText="1"/>
      <protection/>
    </xf>
    <xf numFmtId="0" fontId="103" fillId="33" borderId="53" xfId="0" applyFont="1" applyFill="1" applyBorder="1" applyAlignment="1" applyProtection="1">
      <alignment horizontal="left" vertical="center" wrapText="1"/>
      <protection/>
    </xf>
    <xf numFmtId="3" fontId="87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40" xfId="0" applyNumberFormat="1" applyFont="1" applyFill="1" applyBorder="1" applyAlignment="1" applyProtection="1">
      <alignment horizontal="center" vertical="center" wrapText="1"/>
      <protection/>
    </xf>
    <xf numFmtId="3" fontId="87" fillId="0" borderId="41" xfId="0" applyNumberFormat="1" applyFont="1" applyFill="1" applyBorder="1" applyAlignment="1" applyProtection="1">
      <alignment horizontal="center" vertical="center" wrapText="1"/>
      <protection/>
    </xf>
    <xf numFmtId="0" fontId="101" fillId="3" borderId="58" xfId="0" applyFont="1" applyFill="1" applyBorder="1" applyAlignment="1" applyProtection="1">
      <alignment horizontal="center" vertical="center"/>
      <protection locked="0"/>
    </xf>
    <xf numFmtId="0" fontId="101" fillId="3" borderId="59" xfId="0" applyFont="1" applyFill="1" applyBorder="1" applyAlignment="1" applyProtection="1">
      <alignment horizontal="center" vertical="center"/>
      <protection locked="0"/>
    </xf>
    <xf numFmtId="0" fontId="101" fillId="3" borderId="55" xfId="0" applyFont="1" applyFill="1" applyBorder="1" applyAlignment="1" applyProtection="1">
      <alignment horizontal="center" vertical="center"/>
      <protection locked="0"/>
    </xf>
    <xf numFmtId="0" fontId="101" fillId="3" borderId="60" xfId="0" applyFont="1" applyFill="1" applyBorder="1" applyAlignment="1" applyProtection="1">
      <alignment horizontal="center" vertical="center"/>
      <protection locked="0"/>
    </xf>
    <xf numFmtId="0" fontId="101" fillId="3" borderId="61" xfId="0" applyFont="1" applyFill="1" applyBorder="1" applyAlignment="1" applyProtection="1">
      <alignment horizontal="center" vertical="center"/>
      <protection locked="0"/>
    </xf>
    <xf numFmtId="0" fontId="101" fillId="3" borderId="28" xfId="0" applyFont="1" applyFill="1" applyBorder="1" applyAlignment="1" applyProtection="1">
      <alignment horizontal="center" vertical="center"/>
      <protection locked="0"/>
    </xf>
    <xf numFmtId="3" fontId="87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8" fillId="7" borderId="62" xfId="0" applyFont="1" applyFill="1" applyBorder="1" applyAlignment="1" applyProtection="1">
      <alignment horizontal="left" vertical="center"/>
      <protection/>
    </xf>
    <xf numFmtId="0" fontId="78" fillId="7" borderId="63" xfId="0" applyFont="1" applyFill="1" applyBorder="1" applyAlignment="1" applyProtection="1">
      <alignment horizontal="left" vertical="center"/>
      <protection/>
    </xf>
    <xf numFmtId="0" fontId="78" fillId="7" borderId="64" xfId="0" applyFont="1" applyFill="1" applyBorder="1" applyAlignment="1" applyProtection="1">
      <alignment horizontal="left" vertical="center"/>
      <protection/>
    </xf>
    <xf numFmtId="0" fontId="78" fillId="7" borderId="65" xfId="0" applyFont="1" applyFill="1" applyBorder="1" applyAlignment="1" applyProtection="1">
      <alignment horizontal="left" vertical="center"/>
      <protection/>
    </xf>
    <xf numFmtId="0" fontId="78" fillId="7" borderId="66" xfId="0" applyFont="1" applyFill="1" applyBorder="1" applyAlignment="1" applyProtection="1">
      <alignment horizontal="left" vertical="center"/>
      <protection/>
    </xf>
    <xf numFmtId="0" fontId="78" fillId="7" borderId="67" xfId="0" applyFont="1" applyFill="1" applyBorder="1" applyAlignment="1" applyProtection="1">
      <alignment horizontal="left" vertical="center"/>
      <protection/>
    </xf>
    <xf numFmtId="0" fontId="104" fillId="34" borderId="56" xfId="0" applyFont="1" applyFill="1" applyBorder="1" applyAlignment="1">
      <alignment horizontal="center" vertical="top" wrapText="1"/>
    </xf>
    <xf numFmtId="0" fontId="47" fillId="23" borderId="68" xfId="0" applyFont="1" applyFill="1" applyBorder="1" applyAlignment="1" applyProtection="1">
      <alignment horizontal="center" vertical="top" wrapText="1"/>
      <protection/>
    </xf>
    <xf numFmtId="0" fontId="47" fillId="23" borderId="0" xfId="0" applyFont="1" applyFill="1" applyBorder="1" applyAlignment="1" applyProtection="1">
      <alignment horizontal="center" vertical="top" wrapText="1"/>
      <protection/>
    </xf>
    <xf numFmtId="0" fontId="3" fillId="7" borderId="54" xfId="0" applyFont="1" applyFill="1" applyBorder="1" applyAlignment="1" applyProtection="1">
      <alignment horizontal="center" vertical="top" wrapText="1"/>
      <protection/>
    </xf>
    <xf numFmtId="0" fontId="3" fillId="7" borderId="57" xfId="0" applyFont="1" applyFill="1" applyBorder="1" applyAlignment="1" applyProtection="1">
      <alignment horizontal="center" vertical="top" wrapText="1"/>
      <protection/>
    </xf>
    <xf numFmtId="0" fontId="3" fillId="7" borderId="53" xfId="0" applyFont="1" applyFill="1" applyBorder="1" applyAlignment="1" applyProtection="1">
      <alignment horizontal="center" vertical="top" wrapText="1"/>
      <protection/>
    </xf>
    <xf numFmtId="0" fontId="3" fillId="7" borderId="69" xfId="0" applyFont="1" applyFill="1" applyBorder="1" applyAlignment="1" applyProtection="1">
      <alignment horizontal="center" vertical="top" wrapText="1"/>
      <protection/>
    </xf>
    <xf numFmtId="0" fontId="3" fillId="7" borderId="59" xfId="0" applyFont="1" applyFill="1" applyBorder="1" applyAlignment="1" applyProtection="1">
      <alignment horizontal="center" vertical="top" wrapText="1"/>
      <protection/>
    </xf>
    <xf numFmtId="0" fontId="91" fillId="34" borderId="56" xfId="0" applyFont="1" applyFill="1" applyBorder="1" applyAlignment="1">
      <alignment horizontal="center" vertical="top" wrapText="1"/>
    </xf>
    <xf numFmtId="0" fontId="85" fillId="7" borderId="70" xfId="0" applyFont="1" applyFill="1" applyBorder="1" applyAlignment="1">
      <alignment horizontal="center" vertical="top"/>
    </xf>
    <xf numFmtId="0" fontId="85" fillId="7" borderId="66" xfId="0" applyFont="1" applyFill="1" applyBorder="1" applyAlignment="1">
      <alignment horizontal="center" vertical="top"/>
    </xf>
    <xf numFmtId="0" fontId="85" fillId="7" borderId="67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P42"/>
  <sheetViews>
    <sheetView zoomScale="80" zoomScaleNormal="80" zoomScalePageLayoutView="75" workbookViewId="0" topLeftCell="A1">
      <selection activeCell="P7" sqref="P7"/>
    </sheetView>
  </sheetViews>
  <sheetFormatPr defaultColWidth="13.00390625" defaultRowHeight="15"/>
  <cols>
    <col min="1" max="1" width="35.57421875" style="4" customWidth="1"/>
    <col min="2" max="2" width="19.140625" style="9" customWidth="1"/>
    <col min="3" max="3" width="10.57421875" style="9" customWidth="1"/>
    <col min="4" max="15" width="13.28125" style="217" customWidth="1"/>
    <col min="16" max="16" width="13.57421875" style="218" customWidth="1"/>
    <col min="17" max="17" width="12.28125" style="218" customWidth="1"/>
    <col min="18" max="18" width="13.00390625" style="167" customWidth="1"/>
    <col min="19" max="19" width="20.00390625" style="168" customWidth="1"/>
    <col min="20" max="68" width="13.00390625" style="157" customWidth="1"/>
    <col min="69" max="16384" width="13.00390625" style="4" customWidth="1"/>
  </cols>
  <sheetData>
    <row r="1" spans="1:68" s="136" customFormat="1" ht="63" customHeight="1">
      <c r="A1" s="234" t="s">
        <v>171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163"/>
      <c r="S1" s="164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</row>
    <row r="2" spans="1:68" s="129" customFormat="1" ht="21.75" customHeight="1">
      <c r="A2" s="245" t="s">
        <v>68</v>
      </c>
      <c r="B2" s="246"/>
      <c r="C2" s="247"/>
      <c r="D2" s="235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  <c r="P2" s="256"/>
      <c r="Q2" s="257"/>
      <c r="R2" s="165"/>
      <c r="S2" s="166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</row>
    <row r="3" spans="1:68" s="129" customFormat="1" ht="27.75" customHeight="1">
      <c r="A3" s="245" t="s">
        <v>69</v>
      </c>
      <c r="B3" s="246"/>
      <c r="C3" s="247"/>
      <c r="D3" s="235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  <c r="P3" s="258"/>
      <c r="Q3" s="259"/>
      <c r="R3" s="165"/>
      <c r="S3" s="166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</row>
    <row r="4" spans="1:68" s="129" customFormat="1" ht="24.75" customHeight="1">
      <c r="A4" s="245" t="s">
        <v>70</v>
      </c>
      <c r="B4" s="246"/>
      <c r="C4" s="247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  <c r="P4" s="260"/>
      <c r="Q4" s="261"/>
      <c r="R4" s="165"/>
      <c r="S4" s="16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</row>
    <row r="5" spans="1:68" s="6" customFormat="1" ht="17.25" customHeight="1" thickBot="1">
      <c r="A5" s="89"/>
      <c r="B5" s="90"/>
      <c r="C5" s="9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2"/>
      <c r="R5" s="167"/>
      <c r="S5" s="168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</row>
    <row r="6" spans="1:68" s="5" customFormat="1" ht="90.75" customHeight="1" thickBot="1">
      <c r="A6" s="137" t="s">
        <v>55</v>
      </c>
      <c r="B6" s="225" t="s">
        <v>32</v>
      </c>
      <c r="C6" s="226" t="s">
        <v>31</v>
      </c>
      <c r="D6" s="183" t="s">
        <v>167</v>
      </c>
      <c r="E6" s="184" t="s">
        <v>168</v>
      </c>
      <c r="F6" s="185" t="s">
        <v>158</v>
      </c>
      <c r="G6" s="185" t="s">
        <v>159</v>
      </c>
      <c r="H6" s="185" t="s">
        <v>160</v>
      </c>
      <c r="I6" s="185" t="s">
        <v>161</v>
      </c>
      <c r="J6" s="185" t="s">
        <v>162</v>
      </c>
      <c r="K6" s="185" t="s">
        <v>163</v>
      </c>
      <c r="L6" s="185" t="s">
        <v>164</v>
      </c>
      <c r="M6" s="185" t="s">
        <v>165</v>
      </c>
      <c r="N6" s="185" t="s">
        <v>169</v>
      </c>
      <c r="O6" s="185" t="s">
        <v>170</v>
      </c>
      <c r="P6" s="185" t="s">
        <v>97</v>
      </c>
      <c r="Q6" s="186" t="s">
        <v>98</v>
      </c>
      <c r="R6" s="169" t="s">
        <v>40</v>
      </c>
      <c r="S6" s="170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</row>
    <row r="7" spans="1:19" ht="99" customHeight="1" thickBot="1">
      <c r="A7" s="227" t="s">
        <v>178</v>
      </c>
      <c r="B7" s="91" t="s">
        <v>12</v>
      </c>
      <c r="C7" s="149" t="s">
        <v>35</v>
      </c>
      <c r="D7" s="187">
        <v>0</v>
      </c>
      <c r="E7" s="187">
        <v>0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8">
        <v>0</v>
      </c>
      <c r="N7" s="187">
        <v>0</v>
      </c>
      <c r="O7" s="188">
        <v>0</v>
      </c>
      <c r="P7" s="189">
        <f>SUM(D7,F7,H7,J7,L7,N7)</f>
        <v>0</v>
      </c>
      <c r="Q7" s="190">
        <f>SUM(E7,G7,I7,K7,M7,O7)</f>
        <v>0</v>
      </c>
      <c r="R7" s="145"/>
      <c r="S7" s="152"/>
    </row>
    <row r="8" spans="1:19" ht="99.75" customHeight="1" thickBot="1">
      <c r="A8" s="228" t="s">
        <v>179</v>
      </c>
      <c r="B8" s="92" t="s">
        <v>12</v>
      </c>
      <c r="C8" s="150" t="s">
        <v>36</v>
      </c>
      <c r="D8" s="229">
        <v>0</v>
      </c>
      <c r="E8" s="229">
        <v>0</v>
      </c>
      <c r="F8" s="229">
        <v>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2">
        <v>0</v>
      </c>
      <c r="N8" s="191">
        <v>0</v>
      </c>
      <c r="O8" s="192">
        <v>0</v>
      </c>
      <c r="P8" s="189">
        <f>SUM(D8,F8,H8,J8,L8,N8)</f>
        <v>0</v>
      </c>
      <c r="Q8" s="190">
        <f>SUM(E8,G8,I8,K8,M8,O8)</f>
        <v>0</v>
      </c>
      <c r="R8" s="145"/>
      <c r="S8" s="152"/>
    </row>
    <row r="9" spans="1:68" s="6" customFormat="1" ht="36" customHeight="1" thickBot="1">
      <c r="A9" s="93" t="s">
        <v>37</v>
      </c>
      <c r="B9" s="94" t="s">
        <v>9</v>
      </c>
      <c r="C9" s="151" t="s">
        <v>4</v>
      </c>
      <c r="D9" s="193">
        <f>SUM(D7:D8)</f>
        <v>0</v>
      </c>
      <c r="E9" s="180">
        <f aca="true" t="shared" si="0" ref="E9:L9">SUM(E7:E8)</f>
        <v>0</v>
      </c>
      <c r="F9" s="193">
        <f t="shared" si="0"/>
        <v>0</v>
      </c>
      <c r="G9" s="193">
        <f t="shared" si="0"/>
        <v>0</v>
      </c>
      <c r="H9" s="193">
        <f t="shared" si="0"/>
        <v>0</v>
      </c>
      <c r="I9" s="193">
        <f t="shared" si="0"/>
        <v>0</v>
      </c>
      <c r="J9" s="193">
        <f t="shared" si="0"/>
        <v>0</v>
      </c>
      <c r="K9" s="193">
        <f t="shared" si="0"/>
        <v>0</v>
      </c>
      <c r="L9" s="193">
        <f t="shared" si="0"/>
        <v>0</v>
      </c>
      <c r="M9" s="179">
        <f>SUM(M7:M8)</f>
        <v>0</v>
      </c>
      <c r="N9" s="193">
        <f>SUM(N7:N8)</f>
        <v>0</v>
      </c>
      <c r="O9" s="179">
        <f>SUM(O7:O8)</f>
        <v>0</v>
      </c>
      <c r="P9" s="194">
        <f>SUM(P7:P8)</f>
        <v>0</v>
      </c>
      <c r="Q9" s="195">
        <f>SUM(Q7:Q8)</f>
        <v>0</v>
      </c>
      <c r="R9" s="145" t="s">
        <v>40</v>
      </c>
      <c r="S9" s="170" t="str">
        <f>IF(AND(P9=SUM(P8,P7),Q9=SUM(Q8,Q7),P9&gt;=Q9),"součty v pořádku","nutná kontrola hodnot a součtů")</f>
        <v>součty v pořádku</v>
      </c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</row>
    <row r="10" spans="1:19" ht="18" customHeight="1" thickBot="1">
      <c r="A10" s="95"/>
      <c r="B10" s="96"/>
      <c r="C10" s="97"/>
      <c r="D10" s="196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8"/>
      <c r="Q10" s="199"/>
      <c r="R10" s="145"/>
      <c r="S10" s="152"/>
    </row>
    <row r="11" spans="1:19" ht="97.5" customHeight="1" thickBot="1">
      <c r="A11" s="98" t="s">
        <v>127</v>
      </c>
      <c r="B11" s="99" t="s">
        <v>16</v>
      </c>
      <c r="C11" s="146" t="s">
        <v>23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9">
        <f aca="true" t="shared" si="1" ref="P11:Q17">SUM(D11,F11,H11,J11,L11,N11)</f>
        <v>0</v>
      </c>
      <c r="Q11" s="190">
        <f t="shared" si="1"/>
        <v>0</v>
      </c>
      <c r="R11" s="145"/>
      <c r="S11" s="152"/>
    </row>
    <row r="12" spans="1:19" ht="93.75" customHeight="1" thickBot="1">
      <c r="A12" s="100" t="s">
        <v>128</v>
      </c>
      <c r="B12" s="101" t="s">
        <v>17</v>
      </c>
      <c r="C12" s="147" t="s">
        <v>24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9">
        <f t="shared" si="1"/>
        <v>0</v>
      </c>
      <c r="Q12" s="190">
        <f t="shared" si="1"/>
        <v>0</v>
      </c>
      <c r="R12" s="145"/>
      <c r="S12" s="152"/>
    </row>
    <row r="13" spans="1:68" s="1" customFormat="1" ht="81" customHeight="1" thickBot="1">
      <c r="A13" s="100" t="s">
        <v>19</v>
      </c>
      <c r="B13" s="101" t="s">
        <v>20</v>
      </c>
      <c r="C13" s="147" t="s">
        <v>25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9">
        <f t="shared" si="1"/>
        <v>0</v>
      </c>
      <c r="Q13" s="190">
        <f t="shared" si="1"/>
        <v>0</v>
      </c>
      <c r="R13" s="145"/>
      <c r="S13" s="152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</row>
    <row r="14" spans="1:68" s="1" customFormat="1" ht="107.25" customHeight="1" thickBot="1">
      <c r="A14" s="102" t="s">
        <v>56</v>
      </c>
      <c r="B14" s="101" t="s">
        <v>21</v>
      </c>
      <c r="C14" s="147" t="s">
        <v>26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9">
        <f t="shared" si="1"/>
        <v>0</v>
      </c>
      <c r="Q14" s="190">
        <f t="shared" si="1"/>
        <v>0</v>
      </c>
      <c r="R14" s="145"/>
      <c r="S14" s="152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</row>
    <row r="15" spans="1:68" s="1" customFormat="1" ht="123" customHeight="1" thickBot="1">
      <c r="A15" s="103" t="s">
        <v>51</v>
      </c>
      <c r="B15" s="101" t="s">
        <v>22</v>
      </c>
      <c r="C15" s="147" t="s">
        <v>27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9">
        <f t="shared" si="1"/>
        <v>0</v>
      </c>
      <c r="Q15" s="190">
        <f t="shared" si="1"/>
        <v>0</v>
      </c>
      <c r="R15" s="145"/>
      <c r="S15" s="152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</row>
    <row r="16" spans="1:68" s="1" customFormat="1" ht="33.75" customHeight="1" thickBot="1">
      <c r="A16" s="104" t="s">
        <v>38</v>
      </c>
      <c r="B16" s="105"/>
      <c r="C16" s="148" t="s">
        <v>39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9">
        <f t="shared" si="1"/>
        <v>0</v>
      </c>
      <c r="Q16" s="190">
        <f t="shared" si="1"/>
        <v>0</v>
      </c>
      <c r="R16" s="145"/>
      <c r="S16" s="152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</row>
    <row r="17" spans="1:68" s="1" customFormat="1" ht="41.25" customHeight="1" thickBot="1">
      <c r="A17" s="107" t="s">
        <v>18</v>
      </c>
      <c r="B17" s="108" t="s">
        <v>9</v>
      </c>
      <c r="C17" s="94" t="s">
        <v>5</v>
      </c>
      <c r="D17" s="193">
        <f>SUM(D11:D16)</f>
        <v>0</v>
      </c>
      <c r="E17" s="180">
        <f aca="true" t="shared" si="2" ref="E17:M17">SUM(E11:E16)</f>
        <v>0</v>
      </c>
      <c r="F17" s="193">
        <f>SUM(F11:F16)</f>
        <v>0</v>
      </c>
      <c r="G17" s="193">
        <f t="shared" si="2"/>
        <v>0</v>
      </c>
      <c r="H17" s="193">
        <f t="shared" si="2"/>
        <v>0</v>
      </c>
      <c r="I17" s="193">
        <f t="shared" si="2"/>
        <v>0</v>
      </c>
      <c r="J17" s="193">
        <f t="shared" si="2"/>
        <v>0</v>
      </c>
      <c r="K17" s="193">
        <f t="shared" si="2"/>
        <v>0</v>
      </c>
      <c r="L17" s="193">
        <f t="shared" si="2"/>
        <v>0</v>
      </c>
      <c r="M17" s="179">
        <f t="shared" si="2"/>
        <v>0</v>
      </c>
      <c r="N17" s="193">
        <f>SUM(N11:N16)</f>
        <v>0</v>
      </c>
      <c r="O17" s="179">
        <f>SUM(O11:O16)</f>
        <v>0</v>
      </c>
      <c r="P17" s="189">
        <f t="shared" si="1"/>
        <v>0</v>
      </c>
      <c r="Q17" s="190">
        <f t="shared" si="1"/>
        <v>0</v>
      </c>
      <c r="R17" s="145" t="s">
        <v>40</v>
      </c>
      <c r="S17" s="170" t="str">
        <f>IF(AND(P17=SUM(P11:P16),Q17=SUM(Q11:Q16),P17&gt;=Q17),"součty v pořádku","nutná kontrola hodnot a součtů")</f>
        <v>součty v pořádku</v>
      </c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</row>
    <row r="18" spans="1:68" s="1" customFormat="1" ht="17.25" customHeight="1" thickBot="1">
      <c r="A18" s="109"/>
      <c r="B18" s="110"/>
      <c r="C18" s="97"/>
      <c r="D18" s="196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200"/>
      <c r="Q18" s="201"/>
      <c r="R18" s="145"/>
      <c r="S18" s="152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</row>
    <row r="19" spans="1:68" s="2" customFormat="1" ht="79.5" customHeight="1" thickBot="1">
      <c r="A19" s="111" t="s">
        <v>30</v>
      </c>
      <c r="B19" s="112" t="s">
        <v>17</v>
      </c>
      <c r="C19" s="94" t="s">
        <v>6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9">
        <f>SUM(D19,F19,H19,J19,L19,N19)</f>
        <v>0</v>
      </c>
      <c r="Q19" s="190">
        <f>SUM(E19,G19,I19,K19,M19,O19)</f>
        <v>0</v>
      </c>
      <c r="R19" s="145" t="s">
        <v>40</v>
      </c>
      <c r="S19" s="170" t="str">
        <f>IF(P19&gt;=Q19,"hodnoty v pořádku","výše podpory převýšila náklady, je nutná oprava dat")</f>
        <v>hodnoty v pořádku</v>
      </c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</row>
    <row r="20" spans="1:68" s="7" customFormat="1" ht="20.25" customHeight="1" thickBot="1">
      <c r="A20" s="95"/>
      <c r="B20" s="96"/>
      <c r="C20" s="97"/>
      <c r="D20" s="196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200"/>
      <c r="Q20" s="201"/>
      <c r="R20" s="169"/>
      <c r="S20" s="170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</row>
    <row r="21" spans="1:68" s="1" customFormat="1" ht="47.25" customHeight="1" thickBot="1">
      <c r="A21" s="98" t="s">
        <v>41</v>
      </c>
      <c r="B21" s="99" t="s">
        <v>13</v>
      </c>
      <c r="C21" s="146" t="s">
        <v>1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9">
        <f aca="true" t="shared" si="3" ref="P21:Q25">SUM(D21,F21,H21,J21,L21,N21)</f>
        <v>0</v>
      </c>
      <c r="Q21" s="190">
        <f t="shared" si="3"/>
        <v>0</v>
      </c>
      <c r="R21" s="145"/>
      <c r="S21" s="152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</row>
    <row r="22" spans="1:68" s="1" customFormat="1" ht="75.75" customHeight="1" thickBot="1">
      <c r="A22" s="100" t="s">
        <v>42</v>
      </c>
      <c r="B22" s="101" t="s">
        <v>14</v>
      </c>
      <c r="C22" s="147" t="s">
        <v>2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9">
        <f t="shared" si="3"/>
        <v>0</v>
      </c>
      <c r="Q22" s="190">
        <f t="shared" si="3"/>
        <v>0</v>
      </c>
      <c r="R22" s="145"/>
      <c r="S22" s="152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</row>
    <row r="23" spans="1:68" s="1" customFormat="1" ht="81" customHeight="1" thickBot="1">
      <c r="A23" s="100" t="s">
        <v>43</v>
      </c>
      <c r="B23" s="101" t="s">
        <v>13</v>
      </c>
      <c r="C23" s="147" t="s">
        <v>3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9">
        <f t="shared" si="3"/>
        <v>0</v>
      </c>
      <c r="Q23" s="190">
        <f t="shared" si="3"/>
        <v>0</v>
      </c>
      <c r="R23" s="145"/>
      <c r="S23" s="152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</row>
    <row r="24" spans="1:68" s="1" customFormat="1" ht="33.75" customHeight="1" thickBot="1">
      <c r="A24" s="113" t="s">
        <v>44</v>
      </c>
      <c r="B24" s="105" t="s">
        <v>15</v>
      </c>
      <c r="C24" s="148" t="s">
        <v>10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9">
        <f t="shared" si="3"/>
        <v>0</v>
      </c>
      <c r="Q24" s="190">
        <f t="shared" si="3"/>
        <v>0</v>
      </c>
      <c r="R24" s="145"/>
      <c r="S24" s="152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</row>
    <row r="25" spans="1:68" s="1" customFormat="1" ht="126.75" customHeight="1" thickBot="1">
      <c r="A25" s="111" t="s">
        <v>11</v>
      </c>
      <c r="B25" s="94" t="s">
        <v>9</v>
      </c>
      <c r="C25" s="94" t="s">
        <v>0</v>
      </c>
      <c r="D25" s="202">
        <f>SUM(D21:D24)</f>
        <v>0</v>
      </c>
      <c r="E25" s="203">
        <f aca="true" t="shared" si="4" ref="E25:L25">SUM(E21:E24)</f>
        <v>0</v>
      </c>
      <c r="F25" s="204">
        <f t="shared" si="4"/>
        <v>0</v>
      </c>
      <c r="G25" s="204">
        <f t="shared" si="4"/>
        <v>0</v>
      </c>
      <c r="H25" s="204">
        <f t="shared" si="4"/>
        <v>0</v>
      </c>
      <c r="I25" s="204">
        <f t="shared" si="4"/>
        <v>0</v>
      </c>
      <c r="J25" s="204">
        <f t="shared" si="4"/>
        <v>0</v>
      </c>
      <c r="K25" s="204">
        <f t="shared" si="4"/>
        <v>0</v>
      </c>
      <c r="L25" s="204">
        <f t="shared" si="4"/>
        <v>0</v>
      </c>
      <c r="M25" s="204">
        <f>SUM(M21:M24)</f>
        <v>0</v>
      </c>
      <c r="N25" s="204">
        <f>SUM(N21:N24)</f>
        <v>0</v>
      </c>
      <c r="O25" s="204">
        <f>SUM(O21:O24)</f>
        <v>0</v>
      </c>
      <c r="P25" s="189">
        <f t="shared" si="3"/>
        <v>0</v>
      </c>
      <c r="Q25" s="190">
        <f t="shared" si="3"/>
        <v>0</v>
      </c>
      <c r="R25" s="145" t="s">
        <v>40</v>
      </c>
      <c r="S25" s="170" t="str">
        <f>IF(AND(P25=SUM(P21:P24),Q25=SUM(Q21:Q24),P25&gt;=Q25),"součty v pořádku","nutná kontrola hodnot a součtů")</f>
        <v>součty v pořádku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</row>
    <row r="26" spans="1:68" s="8" customFormat="1" ht="17.25" customHeight="1" thickBot="1">
      <c r="A26" s="95"/>
      <c r="B26" s="114"/>
      <c r="C26" s="96"/>
      <c r="D26" s="196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200"/>
      <c r="Q26" s="201"/>
      <c r="R26" s="145"/>
      <c r="S26" s="152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</row>
    <row r="27" spans="1:68" s="1" customFormat="1" ht="111.75" customHeight="1" thickBot="1">
      <c r="A27" s="93" t="s">
        <v>29</v>
      </c>
      <c r="B27" s="112" t="s">
        <v>28</v>
      </c>
      <c r="C27" s="94" t="s">
        <v>7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94">
        <f>SUM(D27,F27,H27,J27,L27,N27)</f>
        <v>0</v>
      </c>
      <c r="Q27" s="195">
        <f>SUM(E27,G27,I27,K27,M27,O27)</f>
        <v>0</v>
      </c>
      <c r="R27" s="145" t="s">
        <v>40</v>
      </c>
      <c r="S27" s="170" t="str">
        <f>IF(P27&gt;=Q27,"hodnoty v pořádku","výše podpory převýšila náklady, je nutná oprava dat")</f>
        <v>hodnoty v pořádku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</row>
    <row r="28" spans="1:68" s="85" customFormat="1" ht="30.75" customHeight="1" thickBot="1">
      <c r="A28" s="115"/>
      <c r="B28" s="178" t="s">
        <v>156</v>
      </c>
      <c r="C28" s="116"/>
      <c r="D28" s="205" t="e">
        <f>100*D27/D31</f>
        <v>#DIV/0!</v>
      </c>
      <c r="E28" s="205" t="e">
        <f aca="true" t="shared" si="5" ref="E28:Q28">100*E27/E31</f>
        <v>#DIV/0!</v>
      </c>
      <c r="F28" s="205" t="e">
        <f t="shared" si="5"/>
        <v>#DIV/0!</v>
      </c>
      <c r="G28" s="205" t="e">
        <f t="shared" si="5"/>
        <v>#DIV/0!</v>
      </c>
      <c r="H28" s="205" t="e">
        <f t="shared" si="5"/>
        <v>#DIV/0!</v>
      </c>
      <c r="I28" s="205" t="e">
        <f t="shared" si="5"/>
        <v>#DIV/0!</v>
      </c>
      <c r="J28" s="205" t="e">
        <f t="shared" si="5"/>
        <v>#DIV/0!</v>
      </c>
      <c r="K28" s="205" t="e">
        <f t="shared" si="5"/>
        <v>#DIV/0!</v>
      </c>
      <c r="L28" s="205" t="e">
        <f t="shared" si="5"/>
        <v>#DIV/0!</v>
      </c>
      <c r="M28" s="205" t="e">
        <f t="shared" si="5"/>
        <v>#DIV/0!</v>
      </c>
      <c r="N28" s="205" t="e">
        <f t="shared" si="5"/>
        <v>#DIV/0!</v>
      </c>
      <c r="O28" s="219" t="e">
        <f t="shared" si="5"/>
        <v>#DIV/0!</v>
      </c>
      <c r="P28" s="220" t="e">
        <f t="shared" si="5"/>
        <v>#DIV/0!</v>
      </c>
      <c r="Q28" s="221" t="e">
        <f t="shared" si="5"/>
        <v>#DIV/0!</v>
      </c>
      <c r="R28" s="171"/>
      <c r="S28" s="172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</row>
    <row r="29" spans="1:68" s="1" customFormat="1" ht="36.75" customHeight="1" thickBot="1">
      <c r="A29" s="117" t="s">
        <v>77</v>
      </c>
      <c r="B29" s="94" t="s">
        <v>9</v>
      </c>
      <c r="C29" s="118" t="s">
        <v>71</v>
      </c>
      <c r="D29" s="206">
        <f>SUM(D27,D25,D19,D17,D9)</f>
        <v>0</v>
      </c>
      <c r="E29" s="207">
        <f aca="true" t="shared" si="6" ref="E29:M29">SUM(E27,E25,E19,E17,E9)</f>
        <v>0</v>
      </c>
      <c r="F29" s="206">
        <f t="shared" si="6"/>
        <v>0</v>
      </c>
      <c r="G29" s="206">
        <f t="shared" si="6"/>
        <v>0</v>
      </c>
      <c r="H29" s="206">
        <f>SUM(H27,H25,H19,H17,H9)</f>
        <v>0</v>
      </c>
      <c r="I29" s="206">
        <f t="shared" si="6"/>
        <v>0</v>
      </c>
      <c r="J29" s="206">
        <f t="shared" si="6"/>
        <v>0</v>
      </c>
      <c r="K29" s="206">
        <f t="shared" si="6"/>
        <v>0</v>
      </c>
      <c r="L29" s="206">
        <f t="shared" si="6"/>
        <v>0</v>
      </c>
      <c r="M29" s="208">
        <f t="shared" si="6"/>
        <v>0</v>
      </c>
      <c r="N29" s="206">
        <f>SUM(N27,N25,N19,N17,N9)</f>
        <v>0</v>
      </c>
      <c r="O29" s="208">
        <f>SUM(O27,O25,O19,O17,O9)</f>
        <v>0</v>
      </c>
      <c r="P29" s="209">
        <f aca="true" t="shared" si="7" ref="P29:Q31">SUM(D29,F29,H29,J29,L29,N29)</f>
        <v>0</v>
      </c>
      <c r="Q29" s="210">
        <f t="shared" si="7"/>
        <v>0</v>
      </c>
      <c r="R29" s="145"/>
      <c r="S29" s="152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</row>
    <row r="30" spans="1:68" s="1" customFormat="1" ht="27.75" customHeight="1" thickBot="1">
      <c r="A30" s="119" t="s">
        <v>33</v>
      </c>
      <c r="B30" s="101" t="s">
        <v>53</v>
      </c>
      <c r="C30" s="120"/>
      <c r="D30" s="211">
        <f>D9</f>
        <v>0</v>
      </c>
      <c r="E30" s="212">
        <f aca="true" t="shared" si="8" ref="E30:M30">E9</f>
        <v>0</v>
      </c>
      <c r="F30" s="211">
        <f t="shared" si="8"/>
        <v>0</v>
      </c>
      <c r="G30" s="211">
        <f t="shared" si="8"/>
        <v>0</v>
      </c>
      <c r="H30" s="211">
        <f t="shared" si="8"/>
        <v>0</v>
      </c>
      <c r="I30" s="211">
        <f t="shared" si="8"/>
        <v>0</v>
      </c>
      <c r="J30" s="211">
        <f t="shared" si="8"/>
        <v>0</v>
      </c>
      <c r="K30" s="211">
        <f t="shared" si="8"/>
        <v>0</v>
      </c>
      <c r="L30" s="211">
        <f t="shared" si="8"/>
        <v>0</v>
      </c>
      <c r="M30" s="213">
        <f t="shared" si="8"/>
        <v>0</v>
      </c>
      <c r="N30" s="211">
        <f>N9</f>
        <v>0</v>
      </c>
      <c r="O30" s="213">
        <f>O9</f>
        <v>0</v>
      </c>
      <c r="P30" s="189">
        <f t="shared" si="7"/>
        <v>0</v>
      </c>
      <c r="Q30" s="190">
        <f t="shared" si="7"/>
        <v>0</v>
      </c>
      <c r="R30" s="145"/>
      <c r="S30" s="152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</row>
    <row r="31" spans="1:68" s="1" customFormat="1" ht="35.25" customHeight="1" thickBot="1">
      <c r="A31" s="121" t="s">
        <v>34</v>
      </c>
      <c r="B31" s="92" t="s">
        <v>54</v>
      </c>
      <c r="C31" s="92"/>
      <c r="D31" s="214">
        <f>D29-D30</f>
        <v>0</v>
      </c>
      <c r="E31" s="215">
        <f aca="true" t="shared" si="9" ref="E31:M31">E29-E30</f>
        <v>0</v>
      </c>
      <c r="F31" s="214">
        <f t="shared" si="9"/>
        <v>0</v>
      </c>
      <c r="G31" s="214">
        <f t="shared" si="9"/>
        <v>0</v>
      </c>
      <c r="H31" s="214">
        <f t="shared" si="9"/>
        <v>0</v>
      </c>
      <c r="I31" s="214">
        <f t="shared" si="9"/>
        <v>0</v>
      </c>
      <c r="J31" s="214">
        <f t="shared" si="9"/>
        <v>0</v>
      </c>
      <c r="K31" s="214">
        <f t="shared" si="9"/>
        <v>0</v>
      </c>
      <c r="L31" s="214">
        <f t="shared" si="9"/>
        <v>0</v>
      </c>
      <c r="M31" s="216">
        <f t="shared" si="9"/>
        <v>0</v>
      </c>
      <c r="N31" s="214">
        <f>N29-N30</f>
        <v>0</v>
      </c>
      <c r="O31" s="216">
        <f>O29-O30</f>
        <v>0</v>
      </c>
      <c r="P31" s="189">
        <f t="shared" si="7"/>
        <v>0</v>
      </c>
      <c r="Q31" s="190">
        <f t="shared" si="7"/>
        <v>0</v>
      </c>
      <c r="R31" s="145" t="s">
        <v>40</v>
      </c>
      <c r="S31" s="170" t="str">
        <f>IF(AND(P29=SUM(P30:P31),Q29=SUM(Q30:Q31),P31=P27+P25+P19+P17,Q31=Q27+Q25+Q19+Q17,P31&gt;=Q31),"součty v pořádku","nutná kontrola hodnot a součtů")</f>
        <v>součty v pořádku</v>
      </c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</row>
    <row r="32" spans="1:68" s="8" customFormat="1" ht="18" customHeight="1">
      <c r="A32" s="264" t="s">
        <v>79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6"/>
      <c r="R32" s="145"/>
      <c r="S32" s="152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</row>
    <row r="33" spans="1:68" s="8" customFormat="1" ht="32.25" customHeight="1" thickBot="1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9"/>
      <c r="R33" s="145"/>
      <c r="S33" s="152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</row>
    <row r="34" spans="1:68" s="3" customFormat="1" ht="39.75" customHeight="1" thickBot="1">
      <c r="A34" s="93" t="s">
        <v>61</v>
      </c>
      <c r="B34" s="112" t="s">
        <v>75</v>
      </c>
      <c r="C34" s="94" t="s">
        <v>76</v>
      </c>
      <c r="D34" s="243">
        <f>E29</f>
        <v>0</v>
      </c>
      <c r="E34" s="244"/>
      <c r="F34" s="243">
        <f>G29</f>
        <v>0</v>
      </c>
      <c r="G34" s="244"/>
      <c r="H34" s="243">
        <f>I29</f>
        <v>0</v>
      </c>
      <c r="I34" s="244"/>
      <c r="J34" s="243">
        <f>K29</f>
        <v>0</v>
      </c>
      <c r="K34" s="244"/>
      <c r="L34" s="243">
        <f>M29</f>
        <v>0</v>
      </c>
      <c r="M34" s="244"/>
      <c r="N34" s="243">
        <f>O29</f>
        <v>0</v>
      </c>
      <c r="O34" s="244"/>
      <c r="P34" s="243">
        <f>Q29</f>
        <v>0</v>
      </c>
      <c r="Q34" s="244"/>
      <c r="R34" s="173"/>
      <c r="S34" s="174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</row>
    <row r="35" spans="1:68" s="3" customFormat="1" ht="33.75" customHeight="1" thickBot="1">
      <c r="A35" s="240" t="s">
        <v>60</v>
      </c>
      <c r="B35" s="241"/>
      <c r="C35" s="242"/>
      <c r="D35" s="243" t="e">
        <f>100*E29/D29</f>
        <v>#DIV/0!</v>
      </c>
      <c r="E35" s="244"/>
      <c r="F35" s="243" t="e">
        <f>100*G29/F29</f>
        <v>#DIV/0!</v>
      </c>
      <c r="G35" s="244"/>
      <c r="H35" s="243" t="e">
        <f>100*I29/H29</f>
        <v>#DIV/0!</v>
      </c>
      <c r="I35" s="244"/>
      <c r="J35" s="243" t="e">
        <f>100*K29/J29</f>
        <v>#DIV/0!</v>
      </c>
      <c r="K35" s="244"/>
      <c r="L35" s="243" t="e">
        <f>100*M29/L29</f>
        <v>#DIV/0!</v>
      </c>
      <c r="M35" s="244"/>
      <c r="N35" s="243" t="e">
        <f>100*O29/N29</f>
        <v>#DIV/0!</v>
      </c>
      <c r="O35" s="244"/>
      <c r="P35" s="243" t="e">
        <f>100*Q29/P29</f>
        <v>#DIV/0!</v>
      </c>
      <c r="Q35" s="244"/>
      <c r="R35" s="173"/>
      <c r="S35" s="174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</row>
    <row r="36" spans="1:68" s="3" customFormat="1" ht="33" customHeight="1" thickBot="1">
      <c r="A36" s="177" t="s">
        <v>155</v>
      </c>
      <c r="B36" s="122" t="s">
        <v>46</v>
      </c>
      <c r="C36" s="123" t="s">
        <v>72</v>
      </c>
      <c r="D36" s="262">
        <v>0</v>
      </c>
      <c r="E36" s="263"/>
      <c r="F36" s="262">
        <v>0</v>
      </c>
      <c r="G36" s="263"/>
      <c r="H36" s="262">
        <v>0</v>
      </c>
      <c r="I36" s="263"/>
      <c r="J36" s="262">
        <v>0</v>
      </c>
      <c r="K36" s="263"/>
      <c r="L36" s="262">
        <v>0</v>
      </c>
      <c r="M36" s="263"/>
      <c r="N36" s="262">
        <v>0</v>
      </c>
      <c r="O36" s="263"/>
      <c r="P36" s="254">
        <f>D36+F36+H36+J36+L36+N36</f>
        <v>0</v>
      </c>
      <c r="Q36" s="255"/>
      <c r="R36" s="173"/>
      <c r="S36" s="174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</row>
    <row r="37" spans="1:68" s="3" customFormat="1" ht="33" customHeight="1" thickBot="1">
      <c r="A37" s="98" t="s">
        <v>45</v>
      </c>
      <c r="B37" s="124" t="s">
        <v>48</v>
      </c>
      <c r="C37" s="124"/>
      <c r="D37" s="248">
        <v>0</v>
      </c>
      <c r="E37" s="249"/>
      <c r="F37" s="248">
        <v>0</v>
      </c>
      <c r="G37" s="249"/>
      <c r="H37" s="248">
        <v>0</v>
      </c>
      <c r="I37" s="249"/>
      <c r="J37" s="248">
        <v>0</v>
      </c>
      <c r="K37" s="249"/>
      <c r="L37" s="248">
        <v>0</v>
      </c>
      <c r="M37" s="249"/>
      <c r="N37" s="248">
        <v>0</v>
      </c>
      <c r="O37" s="249"/>
      <c r="P37" s="254">
        <f>D37+F37+H37+J37+L37+N37</f>
        <v>0</v>
      </c>
      <c r="Q37" s="255"/>
      <c r="R37" s="173"/>
      <c r="S37" s="174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</row>
    <row r="38" spans="1:68" s="3" customFormat="1" ht="33" customHeight="1" thickBot="1">
      <c r="A38" s="113" t="s">
        <v>74</v>
      </c>
      <c r="B38" s="125" t="s">
        <v>47</v>
      </c>
      <c r="C38" s="106"/>
      <c r="D38" s="250">
        <v>0</v>
      </c>
      <c r="E38" s="251"/>
      <c r="F38" s="250">
        <v>0</v>
      </c>
      <c r="G38" s="251"/>
      <c r="H38" s="250">
        <v>0</v>
      </c>
      <c r="I38" s="251"/>
      <c r="J38" s="250">
        <v>0</v>
      </c>
      <c r="K38" s="251"/>
      <c r="L38" s="250">
        <v>0</v>
      </c>
      <c r="M38" s="251"/>
      <c r="N38" s="250">
        <v>0</v>
      </c>
      <c r="O38" s="251"/>
      <c r="P38" s="254">
        <f>D38+F38+H38+J38+L38+N38</f>
        <v>0</v>
      </c>
      <c r="Q38" s="255"/>
      <c r="R38" s="173"/>
      <c r="S38" s="174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</row>
    <row r="39" spans="1:68" s="3" customFormat="1" ht="33" customHeight="1" thickBot="1">
      <c r="A39" s="113" t="s">
        <v>73</v>
      </c>
      <c r="B39" s="125" t="s">
        <v>49</v>
      </c>
      <c r="C39" s="106"/>
      <c r="D39" s="252">
        <v>0</v>
      </c>
      <c r="E39" s="253"/>
      <c r="F39" s="252">
        <v>0</v>
      </c>
      <c r="G39" s="253"/>
      <c r="H39" s="252">
        <v>0</v>
      </c>
      <c r="I39" s="253"/>
      <c r="J39" s="252">
        <v>0</v>
      </c>
      <c r="K39" s="253"/>
      <c r="L39" s="252">
        <v>0</v>
      </c>
      <c r="M39" s="253"/>
      <c r="N39" s="252">
        <v>0</v>
      </c>
      <c r="O39" s="253"/>
      <c r="P39" s="254">
        <f>D39+F39+H39+J39+L39+N39</f>
        <v>0</v>
      </c>
      <c r="Q39" s="255"/>
      <c r="R39" s="173"/>
      <c r="S39" s="174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</row>
    <row r="40" spans="1:68" s="10" customFormat="1" ht="33" customHeight="1" thickBot="1">
      <c r="A40" s="222" t="s">
        <v>157</v>
      </c>
      <c r="B40" s="223" t="s">
        <v>50</v>
      </c>
      <c r="C40" s="94" t="s">
        <v>78</v>
      </c>
      <c r="D40" s="238">
        <f>SUM(D36:D39)</f>
        <v>0</v>
      </c>
      <c r="E40" s="239"/>
      <c r="F40" s="238">
        <f>SUM(F36:F39)</f>
        <v>0</v>
      </c>
      <c r="G40" s="239"/>
      <c r="H40" s="238">
        <f>SUM(H36:H39)</f>
        <v>0</v>
      </c>
      <c r="I40" s="239"/>
      <c r="J40" s="238">
        <f>SUM(J36:J39)</f>
        <v>0</v>
      </c>
      <c r="K40" s="239"/>
      <c r="L40" s="238">
        <f>SUM(L36:L39)</f>
        <v>0</v>
      </c>
      <c r="M40" s="239"/>
      <c r="N40" s="238">
        <f>SUM(N36:N39)</f>
        <v>0</v>
      </c>
      <c r="O40" s="239"/>
      <c r="P40" s="238">
        <f>SUM(P36:P39)</f>
        <v>0</v>
      </c>
      <c r="Q40" s="239"/>
      <c r="R40" s="145"/>
      <c r="S40" s="170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</row>
    <row r="41" spans="1:68" s="12" customFormat="1" ht="48" customHeight="1" thickBot="1">
      <c r="A41" s="126" t="s">
        <v>52</v>
      </c>
      <c r="B41" s="224" t="s">
        <v>9</v>
      </c>
      <c r="C41" s="128" t="s">
        <v>8</v>
      </c>
      <c r="D41" s="232">
        <f>D40+D34</f>
        <v>0</v>
      </c>
      <c r="E41" s="233"/>
      <c r="F41" s="232">
        <f>F40+F34</f>
        <v>0</v>
      </c>
      <c r="G41" s="233"/>
      <c r="H41" s="232">
        <f>H40+H34</f>
        <v>0</v>
      </c>
      <c r="I41" s="233"/>
      <c r="J41" s="232">
        <f>J40+J34</f>
        <v>0</v>
      </c>
      <c r="K41" s="233"/>
      <c r="L41" s="232">
        <f>L40+L34</f>
        <v>0</v>
      </c>
      <c r="M41" s="233"/>
      <c r="N41" s="232">
        <f>N40+N34</f>
        <v>0</v>
      </c>
      <c r="O41" s="233"/>
      <c r="P41" s="232">
        <f>P40+P34</f>
        <v>0</v>
      </c>
      <c r="Q41" s="233"/>
      <c r="R41" s="145"/>
      <c r="S41" s="170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</row>
    <row r="42" spans="1:17" ht="54.75" customHeight="1" thickBot="1">
      <c r="A42" s="126" t="s">
        <v>40</v>
      </c>
      <c r="B42" s="127"/>
      <c r="C42" s="128"/>
      <c r="D42" s="232" t="str">
        <f>IF(D41-D29=0,"SPRÁVNĚ","CHYBA!")</f>
        <v>SPRÁVNĚ</v>
      </c>
      <c r="E42" s="233" t="str">
        <f>IF(E40&gt;50%,"CHYBA!","SPRÁVNĚ")</f>
        <v>SPRÁVNĚ</v>
      </c>
      <c r="F42" s="232" t="str">
        <f>IF(F41-F29=0,"SPRÁVNĚ","CHYBA!")</f>
        <v>SPRÁVNĚ</v>
      </c>
      <c r="G42" s="233" t="str">
        <f>IF(G40&gt;50%,"CHYBA!","SPRÁVNĚ")</f>
        <v>SPRÁVNĚ</v>
      </c>
      <c r="H42" s="232" t="str">
        <f>IF(H41-H29=0,"SPRÁVNĚ","CHYBA!")</f>
        <v>SPRÁVNĚ</v>
      </c>
      <c r="I42" s="233" t="str">
        <f>IF(I40&gt;50%,"CHYBA!","SPRÁVNĚ")</f>
        <v>SPRÁVNĚ</v>
      </c>
      <c r="J42" s="232" t="str">
        <f>IF(J41-J29=0,"SPRÁVNĚ","CHYBA!")</f>
        <v>SPRÁVNĚ</v>
      </c>
      <c r="K42" s="233" t="str">
        <f>IF(K40&gt;50%,"CHYBA!","SPRÁVNĚ")</f>
        <v>SPRÁVNĚ</v>
      </c>
      <c r="L42" s="232" t="str">
        <f>IF(L41-L29=0,"SPRÁVNĚ","CHYBA!")</f>
        <v>SPRÁVNĚ</v>
      </c>
      <c r="M42" s="233" t="str">
        <f>IF(M40&gt;50%,"CHYBA!","SPRÁVNĚ")</f>
        <v>SPRÁVNĚ</v>
      </c>
      <c r="N42" s="232" t="str">
        <f>IF(N41-N29=0,"SPRÁVNĚ","CHYBA!")</f>
        <v>SPRÁVNĚ</v>
      </c>
      <c r="O42" s="233" t="str">
        <f>IF(O40&gt;50%,"CHYBA!","SPRÁVNĚ")</f>
        <v>SPRÁVNĚ</v>
      </c>
      <c r="P42" s="232" t="str">
        <f>IF(P41-P29=0,"SPRÁVNĚ","CHYBA!")</f>
        <v>SPRÁVNĚ</v>
      </c>
      <c r="Q42" s="233" t="str">
        <f>IF(Q40&gt;50%,"CHYBA!","SPRÁVNĚ")</f>
        <v>SPRÁVNĚ</v>
      </c>
    </row>
  </sheetData>
  <sheetProtection/>
  <mergeCells count="73">
    <mergeCell ref="F39:G39"/>
    <mergeCell ref="H39:I39"/>
    <mergeCell ref="J39:K39"/>
    <mergeCell ref="L39:M39"/>
    <mergeCell ref="N39:O39"/>
    <mergeCell ref="L37:M37"/>
    <mergeCell ref="N37:O37"/>
    <mergeCell ref="F38:G38"/>
    <mergeCell ref="H38:I38"/>
    <mergeCell ref="J38:K38"/>
    <mergeCell ref="L38:M38"/>
    <mergeCell ref="N38:O38"/>
    <mergeCell ref="P40:Q40"/>
    <mergeCell ref="P41:Q41"/>
    <mergeCell ref="A32:Q33"/>
    <mergeCell ref="D36:E36"/>
    <mergeCell ref="F36:G36"/>
    <mergeCell ref="H36:I36"/>
    <mergeCell ref="J36:K36"/>
    <mergeCell ref="L36:M36"/>
    <mergeCell ref="N36:O36"/>
    <mergeCell ref="F37:G37"/>
    <mergeCell ref="P34:Q34"/>
    <mergeCell ref="P35:Q35"/>
    <mergeCell ref="P36:Q36"/>
    <mergeCell ref="P37:Q37"/>
    <mergeCell ref="J37:K37"/>
    <mergeCell ref="P38:Q38"/>
    <mergeCell ref="P39:Q39"/>
    <mergeCell ref="P2:Q4"/>
    <mergeCell ref="J41:K41"/>
    <mergeCell ref="L34:M34"/>
    <mergeCell ref="L35:M35"/>
    <mergeCell ref="L40:M40"/>
    <mergeCell ref="L41:M41"/>
    <mergeCell ref="N34:O34"/>
    <mergeCell ref="N35:O35"/>
    <mergeCell ref="N40:O40"/>
    <mergeCell ref="N41:O41"/>
    <mergeCell ref="H34:I34"/>
    <mergeCell ref="H35:I35"/>
    <mergeCell ref="H40:I40"/>
    <mergeCell ref="H41:I41"/>
    <mergeCell ref="J34:K34"/>
    <mergeCell ref="J35:K35"/>
    <mergeCell ref="J40:K40"/>
    <mergeCell ref="H37:I37"/>
    <mergeCell ref="A2:C2"/>
    <mergeCell ref="A3:C3"/>
    <mergeCell ref="A4:C4"/>
    <mergeCell ref="D37:E37"/>
    <mergeCell ref="D38:E38"/>
    <mergeCell ref="D39:E39"/>
    <mergeCell ref="F42:G42"/>
    <mergeCell ref="D3:O3"/>
    <mergeCell ref="D4:O4"/>
    <mergeCell ref="A35:C35"/>
    <mergeCell ref="F34:G34"/>
    <mergeCell ref="F35:G35"/>
    <mergeCell ref="D34:E34"/>
    <mergeCell ref="D35:E35"/>
    <mergeCell ref="D40:E40"/>
    <mergeCell ref="D41:E41"/>
    <mergeCell ref="H42:I42"/>
    <mergeCell ref="J42:K42"/>
    <mergeCell ref="L42:M42"/>
    <mergeCell ref="N42:O42"/>
    <mergeCell ref="P42:Q42"/>
    <mergeCell ref="A1:Q1"/>
    <mergeCell ref="D2:O2"/>
    <mergeCell ref="F40:G40"/>
    <mergeCell ref="F41:G41"/>
    <mergeCell ref="D42:E42"/>
  </mergeCells>
  <printOptions horizontalCentered="1" verticalCentered="1"/>
  <pageMargins left="0.2362204724409449" right="0.2362204724409449" top="0.7480314960629921" bottom="0" header="0.31496062992125984" footer="0.31496062992125984"/>
  <pageSetup blackAndWhite="1" fitToWidth="0" fitToHeight="1" horizontalDpi="600" verticalDpi="600" orientation="portrait" paperSize="9" scale="35" r:id="rId1"/>
  <headerFooter>
    <oddHeader>&amp;L&amp;"-,Tučné"&amp;28Formulář Z-UN&amp;C&amp;"-,Tučné"&amp;28Uchazeč/příjemce&amp;R&amp;"Arial,Tučné"&amp;28LO14 .. .. ..
&amp;20&amp;P/&amp;N</oddHeader>
  </headerFooter>
  <ignoredErrors>
    <ignoredError sqref="D28:Q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4"/>
  <sheetViews>
    <sheetView workbookViewId="0" topLeftCell="A1">
      <selection activeCell="J4" sqref="J4"/>
    </sheetView>
  </sheetViews>
  <sheetFormatPr defaultColWidth="9.140625" defaultRowHeight="15"/>
  <cols>
    <col min="1" max="1" width="45.00390625" style="0" customWidth="1"/>
    <col min="2" max="2" width="57.8515625" style="0" customWidth="1"/>
    <col min="3" max="3" width="22.28125" style="0" customWidth="1"/>
    <col min="4" max="4" width="21.8515625" style="0" customWidth="1"/>
    <col min="5" max="5" width="9.140625" style="143" customWidth="1"/>
    <col min="6" max="6" width="9.140625" style="84" customWidth="1"/>
    <col min="7" max="7" width="9.140625" style="30" customWidth="1"/>
  </cols>
  <sheetData>
    <row r="1" spans="1:6" s="39" customFormat="1" ht="67.5" customHeight="1">
      <c r="A1" s="270" t="s">
        <v>172</v>
      </c>
      <c r="B1" s="270"/>
      <c r="C1" s="270"/>
      <c r="D1" s="270"/>
      <c r="E1" s="138"/>
      <c r="F1" s="80"/>
    </row>
    <row r="2" spans="1:6" s="39" customFormat="1" ht="24.75" customHeight="1">
      <c r="A2" s="62" t="s">
        <v>68</v>
      </c>
      <c r="B2" s="273">
        <f>'celkové UN'!B2</f>
        <v>0</v>
      </c>
      <c r="C2" s="274"/>
      <c r="D2" s="275"/>
      <c r="E2" s="138"/>
      <c r="F2" s="80"/>
    </row>
    <row r="3" spans="1:6" s="39" customFormat="1" ht="24.75" customHeight="1">
      <c r="A3" s="62" t="s">
        <v>69</v>
      </c>
      <c r="B3" s="273">
        <f>'celkové UN'!B3</f>
        <v>0</v>
      </c>
      <c r="C3" s="274"/>
      <c r="D3" s="275"/>
      <c r="E3" s="138"/>
      <c r="F3" s="80"/>
    </row>
    <row r="4" spans="1:6" s="39" customFormat="1" ht="24.75" customHeight="1" thickBot="1">
      <c r="A4" s="62" t="s">
        <v>70</v>
      </c>
      <c r="B4" s="273">
        <f>'celkové UN'!B4</f>
        <v>0</v>
      </c>
      <c r="C4" s="276"/>
      <c r="D4" s="277"/>
      <c r="E4" s="138"/>
      <c r="F4" s="80"/>
    </row>
    <row r="5" spans="1:6" s="39" customFormat="1" ht="38.25" customHeight="1" thickBot="1">
      <c r="A5" s="63"/>
      <c r="B5" s="176">
        <v>2015</v>
      </c>
      <c r="C5" s="135" t="s">
        <v>99</v>
      </c>
      <c r="D5" s="175">
        <v>42005</v>
      </c>
      <c r="E5" s="138"/>
      <c r="F5" s="80"/>
    </row>
    <row r="6" spans="1:6" ht="69.75" customHeight="1">
      <c r="A6" s="41" t="s">
        <v>55</v>
      </c>
      <c r="B6" s="42" t="s">
        <v>63</v>
      </c>
      <c r="C6" s="230" t="s">
        <v>101</v>
      </c>
      <c r="D6" s="231" t="s">
        <v>122</v>
      </c>
      <c r="E6" s="271" t="s">
        <v>62</v>
      </c>
      <c r="F6" s="272"/>
    </row>
    <row r="7" spans="1:10" s="33" customFormat="1" ht="79.5" customHeight="1">
      <c r="A7" s="43" t="s">
        <v>180</v>
      </c>
      <c r="B7" s="37" t="s">
        <v>57</v>
      </c>
      <c r="C7" s="14">
        <f>'celkové UN'!D7</f>
        <v>0</v>
      </c>
      <c r="D7" s="44">
        <f>'celkové UN'!E7</f>
        <v>0</v>
      </c>
      <c r="E7" s="139"/>
      <c r="F7" s="81"/>
      <c r="G7" s="40"/>
      <c r="J7" s="132"/>
    </row>
    <row r="8" spans="1:6" s="31" customFormat="1" ht="17.25" customHeight="1">
      <c r="A8" s="65"/>
      <c r="B8" s="66"/>
      <c r="C8" s="67"/>
      <c r="D8" s="68"/>
      <c r="E8" s="140"/>
      <c r="F8" s="82"/>
    </row>
    <row r="9" spans="1:6" s="31" customFormat="1" ht="17.25" customHeight="1">
      <c r="A9" s="69"/>
      <c r="B9" s="66"/>
      <c r="C9" s="67"/>
      <c r="D9" s="68"/>
      <c r="E9" s="140" t="s">
        <v>80</v>
      </c>
      <c r="F9" s="82"/>
    </row>
    <row r="10" spans="1:6" s="31" customFormat="1" ht="15">
      <c r="A10" s="69"/>
      <c r="B10" s="66"/>
      <c r="C10" s="67"/>
      <c r="D10" s="68"/>
      <c r="E10" s="140" t="s">
        <v>81</v>
      </c>
      <c r="F10" s="130"/>
    </row>
    <row r="11" spans="1:6" s="31" customFormat="1" ht="15">
      <c r="A11" s="69"/>
      <c r="B11" s="66"/>
      <c r="C11" s="67"/>
      <c r="D11" s="68"/>
      <c r="E11" s="141"/>
      <c r="F11" s="130"/>
    </row>
    <row r="12" spans="1:6" s="31" customFormat="1" ht="15">
      <c r="A12" s="69"/>
      <c r="B12" s="66"/>
      <c r="C12" s="67"/>
      <c r="D12" s="68"/>
      <c r="E12" s="141"/>
      <c r="F12" s="130"/>
    </row>
    <row r="13" spans="1:6" s="31" customFormat="1" ht="15">
      <c r="A13" s="65"/>
      <c r="B13" s="66"/>
      <c r="C13" s="67"/>
      <c r="D13" s="68"/>
      <c r="E13" s="141"/>
      <c r="F13" s="130"/>
    </row>
    <row r="14" spans="1:6" ht="75">
      <c r="A14" s="15" t="s">
        <v>181</v>
      </c>
      <c r="B14" s="37" t="s">
        <v>57</v>
      </c>
      <c r="C14" s="14">
        <f>'celkové UN'!D8</f>
        <v>0</v>
      </c>
      <c r="D14" s="44">
        <f>'celkové UN'!E8</f>
        <v>0</v>
      </c>
      <c r="E14" s="142"/>
      <c r="F14" s="83"/>
    </row>
    <row r="15" spans="1:6" s="31" customFormat="1" ht="15">
      <c r="A15" s="65"/>
      <c r="B15" s="66"/>
      <c r="C15" s="67"/>
      <c r="D15" s="68"/>
      <c r="E15" s="140" t="s">
        <v>83</v>
      </c>
      <c r="F15" s="83"/>
    </row>
    <row r="16" spans="1:6" s="31" customFormat="1" ht="15">
      <c r="A16" s="65"/>
      <c r="B16" s="66"/>
      <c r="C16" s="67"/>
      <c r="D16" s="68"/>
      <c r="E16" s="140" t="s">
        <v>82</v>
      </c>
      <c r="F16" s="83"/>
    </row>
    <row r="17" spans="1:6" s="31" customFormat="1" ht="15.75" thickBot="1">
      <c r="A17" s="70"/>
      <c r="B17" s="71"/>
      <c r="C17" s="72"/>
      <c r="D17" s="73"/>
      <c r="E17" s="142"/>
      <c r="F17" s="83"/>
    </row>
    <row r="18" spans="1:7" s="33" customFormat="1" ht="15.75" thickBot="1">
      <c r="A18" s="32" t="s">
        <v>65</v>
      </c>
      <c r="B18" s="55" t="s">
        <v>66</v>
      </c>
      <c r="C18" s="61">
        <f>SUM(C8:C13,C15:C17)</f>
        <v>0</v>
      </c>
      <c r="D18" s="35">
        <f>SUM(D9:D13,D15:D17)</f>
        <v>0</v>
      </c>
      <c r="E18" s="139" t="s">
        <v>40</v>
      </c>
      <c r="F18" s="81" t="str">
        <f>IF(AND(C18=SUM(C7,C14),D18=SUM(D7,D14),C18&gt;=D18),"součty v pořádku","nutná kontrola hodnot a součtů")</f>
        <v>součty v pořádku</v>
      </c>
      <c r="G18" s="40"/>
    </row>
    <row r="19" spans="1:6" ht="15.75">
      <c r="A19" s="36"/>
      <c r="B19" s="23"/>
      <c r="C19" s="24"/>
      <c r="D19" s="26"/>
      <c r="E19" s="142"/>
      <c r="F19" s="83"/>
    </row>
    <row r="20" spans="1:6" ht="81" customHeight="1">
      <c r="A20" s="13" t="s">
        <v>146</v>
      </c>
      <c r="B20" s="37" t="s">
        <v>57</v>
      </c>
      <c r="C20" s="14">
        <f>'celkové UN'!D11</f>
        <v>0</v>
      </c>
      <c r="D20" s="44">
        <f>'celkové UN'!E11</f>
        <v>0</v>
      </c>
      <c r="E20" s="142"/>
      <c r="F20" s="83"/>
    </row>
    <row r="21" spans="1:6" s="30" customFormat="1" ht="15">
      <c r="A21" s="65"/>
      <c r="B21" s="66"/>
      <c r="C21" s="67"/>
      <c r="D21" s="68"/>
      <c r="E21" s="142"/>
      <c r="F21" s="83"/>
    </row>
    <row r="22" spans="1:6" s="30" customFormat="1" ht="15">
      <c r="A22" s="65"/>
      <c r="B22" s="66"/>
      <c r="C22" s="67"/>
      <c r="D22" s="68"/>
      <c r="E22" s="142"/>
      <c r="F22" s="83"/>
    </row>
    <row r="23" spans="1:6" s="30" customFormat="1" ht="15">
      <c r="A23" s="65"/>
      <c r="B23" s="66"/>
      <c r="C23" s="67"/>
      <c r="D23" s="68"/>
      <c r="E23" s="142"/>
      <c r="F23" s="83"/>
    </row>
    <row r="24" spans="1:6" s="30" customFormat="1" ht="15">
      <c r="A24" s="65"/>
      <c r="B24" s="66"/>
      <c r="C24" s="67"/>
      <c r="D24" s="68"/>
      <c r="E24" s="142"/>
      <c r="F24" s="83"/>
    </row>
    <row r="25" spans="1:6" s="30" customFormat="1" ht="15">
      <c r="A25" s="65"/>
      <c r="B25" s="66"/>
      <c r="C25" s="67"/>
      <c r="D25" s="68"/>
      <c r="E25" s="142"/>
      <c r="F25" s="83"/>
    </row>
    <row r="26" spans="1:6" ht="75">
      <c r="A26" s="13" t="s">
        <v>147</v>
      </c>
      <c r="B26" s="37" t="s">
        <v>57</v>
      </c>
      <c r="C26" s="14">
        <f>'celkové UN'!D12</f>
        <v>0</v>
      </c>
      <c r="D26" s="44">
        <f>'celkové UN'!E12</f>
        <v>0</v>
      </c>
      <c r="E26" s="142"/>
      <c r="F26" s="83"/>
    </row>
    <row r="27" spans="1:6" s="74" customFormat="1" ht="15">
      <c r="A27" s="65"/>
      <c r="B27" s="66"/>
      <c r="C27" s="67"/>
      <c r="D27" s="68"/>
      <c r="E27" s="142"/>
      <c r="F27" s="83"/>
    </row>
    <row r="28" spans="1:6" s="74" customFormat="1" ht="15">
      <c r="A28" s="65"/>
      <c r="B28" s="66"/>
      <c r="C28" s="67"/>
      <c r="D28" s="68"/>
      <c r="E28" s="142"/>
      <c r="F28" s="83"/>
    </row>
    <row r="29" spans="1:6" s="74" customFormat="1" ht="15">
      <c r="A29" s="65"/>
      <c r="B29" s="66"/>
      <c r="C29" s="67"/>
      <c r="D29" s="68"/>
      <c r="E29" s="142"/>
      <c r="F29" s="83"/>
    </row>
    <row r="30" spans="1:6" s="74" customFormat="1" ht="15">
      <c r="A30" s="65"/>
      <c r="B30" s="66"/>
      <c r="C30" s="67"/>
      <c r="D30" s="68"/>
      <c r="E30" s="142"/>
      <c r="F30" s="83"/>
    </row>
    <row r="31" spans="1:6" ht="66.75" customHeight="1">
      <c r="A31" s="13" t="s">
        <v>148</v>
      </c>
      <c r="B31" s="37" t="s">
        <v>57</v>
      </c>
      <c r="C31" s="14">
        <f>'celkové UN'!D13</f>
        <v>0</v>
      </c>
      <c r="D31" s="44">
        <f>'celkové UN'!E13</f>
        <v>0</v>
      </c>
      <c r="E31" s="142"/>
      <c r="F31" s="83"/>
    </row>
    <row r="32" spans="1:6" s="74" customFormat="1" ht="15.75" customHeight="1">
      <c r="A32" s="65"/>
      <c r="B32" s="66"/>
      <c r="C32" s="67"/>
      <c r="D32" s="68"/>
      <c r="E32" s="142"/>
      <c r="F32" s="83"/>
    </row>
    <row r="33" spans="1:6" s="74" customFormat="1" ht="15.75" customHeight="1">
      <c r="A33" s="65"/>
      <c r="B33" s="66"/>
      <c r="C33" s="67"/>
      <c r="D33" s="68"/>
      <c r="E33" s="142"/>
      <c r="F33" s="83"/>
    </row>
    <row r="34" spans="1:6" s="74" customFormat="1" ht="15.75" customHeight="1">
      <c r="A34" s="65"/>
      <c r="B34" s="66"/>
      <c r="C34" s="67"/>
      <c r="D34" s="68"/>
      <c r="E34" s="142"/>
      <c r="F34" s="83"/>
    </row>
    <row r="35" spans="1:6" ht="91.5">
      <c r="A35" s="15" t="s">
        <v>56</v>
      </c>
      <c r="B35" s="37" t="s">
        <v>57</v>
      </c>
      <c r="C35" s="14">
        <f>'celkové UN'!D14</f>
        <v>0</v>
      </c>
      <c r="D35" s="44">
        <f>'celkové UN'!E14</f>
        <v>0</v>
      </c>
      <c r="E35" s="142"/>
      <c r="F35" s="83"/>
    </row>
    <row r="36" spans="1:6" s="74" customFormat="1" ht="15">
      <c r="A36" s="75"/>
      <c r="B36" s="76"/>
      <c r="C36" s="67"/>
      <c r="D36" s="68"/>
      <c r="E36" s="142"/>
      <c r="F36" s="83"/>
    </row>
    <row r="37" spans="1:6" s="74" customFormat="1" ht="15">
      <c r="A37" s="75"/>
      <c r="B37" s="76"/>
      <c r="C37" s="67"/>
      <c r="D37" s="68"/>
      <c r="E37" s="142"/>
      <c r="F37" s="83"/>
    </row>
    <row r="38" spans="1:6" s="74" customFormat="1" ht="15">
      <c r="A38" s="75"/>
      <c r="B38" s="76"/>
      <c r="C38" s="67"/>
      <c r="D38" s="68"/>
      <c r="E38" s="142"/>
      <c r="F38" s="83"/>
    </row>
    <row r="39" spans="1:6" ht="114.75" customHeight="1">
      <c r="A39" s="15" t="s">
        <v>149</v>
      </c>
      <c r="B39" s="37" t="s">
        <v>57</v>
      </c>
      <c r="C39" s="14">
        <f>'celkové UN'!D15</f>
        <v>0</v>
      </c>
      <c r="D39" s="44">
        <f>'celkové UN'!E15</f>
        <v>0</v>
      </c>
      <c r="E39" s="142"/>
      <c r="F39" s="83"/>
    </row>
    <row r="40" spans="1:6" s="74" customFormat="1" ht="15">
      <c r="A40" s="77"/>
      <c r="B40" s="11"/>
      <c r="C40" s="67"/>
      <c r="D40" s="68"/>
      <c r="E40" s="142" t="s">
        <v>84</v>
      </c>
      <c r="F40" s="83"/>
    </row>
    <row r="41" spans="1:6" s="74" customFormat="1" ht="15">
      <c r="A41" s="77"/>
      <c r="B41" s="11"/>
      <c r="C41" s="67"/>
      <c r="D41" s="68"/>
      <c r="E41" s="142" t="s">
        <v>85</v>
      </c>
      <c r="F41" s="83"/>
    </row>
    <row r="42" spans="1:6" s="74" customFormat="1" ht="15">
      <c r="A42" s="77"/>
      <c r="B42" s="11"/>
      <c r="C42" s="67"/>
      <c r="D42" s="68"/>
      <c r="E42" s="142"/>
      <c r="F42" s="83"/>
    </row>
    <row r="43" spans="1:6" s="74" customFormat="1" ht="15">
      <c r="A43" s="77"/>
      <c r="B43" s="11"/>
      <c r="C43" s="67"/>
      <c r="D43" s="68"/>
      <c r="E43" s="142"/>
      <c r="F43" s="83"/>
    </row>
    <row r="44" spans="1:6" ht="45">
      <c r="A44" s="15" t="s">
        <v>150</v>
      </c>
      <c r="B44" s="37" t="s">
        <v>57</v>
      </c>
      <c r="C44" s="14">
        <f>'celkové UN'!D16</f>
        <v>0</v>
      </c>
      <c r="D44" s="44">
        <f>'celkové UN'!E16</f>
        <v>0</v>
      </c>
      <c r="E44" s="142"/>
      <c r="F44" s="83"/>
    </row>
    <row r="45" spans="1:6" s="74" customFormat="1" ht="15">
      <c r="A45" s="77"/>
      <c r="B45" s="11"/>
      <c r="C45" s="67"/>
      <c r="D45" s="68"/>
      <c r="E45" s="142"/>
      <c r="F45" s="83"/>
    </row>
    <row r="46" spans="1:6" s="74" customFormat="1" ht="15">
      <c r="A46" s="77"/>
      <c r="B46" s="11"/>
      <c r="C46" s="67"/>
      <c r="D46" s="68"/>
      <c r="E46" s="142"/>
      <c r="F46" s="83"/>
    </row>
    <row r="47" spans="1:6" s="74" customFormat="1" ht="15.75" thickBot="1">
      <c r="A47" s="78"/>
      <c r="B47" s="79"/>
      <c r="C47" s="72"/>
      <c r="D47" s="73"/>
      <c r="E47" s="142"/>
      <c r="F47" s="83"/>
    </row>
    <row r="48" spans="1:7" s="33" customFormat="1" ht="15.75" thickBot="1">
      <c r="A48" s="59" t="s">
        <v>18</v>
      </c>
      <c r="B48" s="60" t="s">
        <v>66</v>
      </c>
      <c r="C48" s="61">
        <f>SUM(C45:C47,C40:C43,C36:C38,C32:C34,C27:C30,C21:C25)</f>
        <v>0</v>
      </c>
      <c r="D48" s="35">
        <f>SUM(D45:D47,D40:D43,D36:D38,D32:D34,D27:D30,D21:D25)</f>
        <v>0</v>
      </c>
      <c r="E48" s="139" t="s">
        <v>40</v>
      </c>
      <c r="F48" s="81" t="str">
        <f>IF(AND(C48=SUM(C44,C39,C35,C31,C26,C20),D48=SUM(D44,D39,D35,D31,D26,D20),C48&gt;=D48),"součty v pořádku","nutná kontrola hodnot a součtů")</f>
        <v>součty v pořádku</v>
      </c>
      <c r="G48" s="40"/>
    </row>
    <row r="49" spans="1:6" ht="15.75">
      <c r="A49" s="57"/>
      <c r="B49" s="58"/>
      <c r="C49" s="24"/>
      <c r="D49" s="26"/>
      <c r="E49" s="142"/>
      <c r="F49" s="83"/>
    </row>
    <row r="50" spans="1:6" ht="75">
      <c r="A50" s="13" t="s">
        <v>151</v>
      </c>
      <c r="B50" s="37" t="s">
        <v>57</v>
      </c>
      <c r="C50" s="14">
        <f>'celkové UN'!D19</f>
        <v>0</v>
      </c>
      <c r="D50" s="44">
        <f>'celkové UN'!E19</f>
        <v>0</v>
      </c>
      <c r="E50" s="142"/>
      <c r="F50" s="83"/>
    </row>
    <row r="51" spans="1:6" s="74" customFormat="1" ht="15">
      <c r="A51" s="65"/>
      <c r="B51" s="66"/>
      <c r="C51" s="67"/>
      <c r="D51" s="68"/>
      <c r="E51" s="142" t="s">
        <v>86</v>
      </c>
      <c r="F51" s="83"/>
    </row>
    <row r="52" spans="1:6" s="74" customFormat="1" ht="15">
      <c r="A52" s="65"/>
      <c r="B52" s="66"/>
      <c r="C52" s="67"/>
      <c r="D52" s="68"/>
      <c r="E52" s="142" t="s">
        <v>87</v>
      </c>
      <c r="F52" s="83"/>
    </row>
    <row r="53" spans="1:6" s="74" customFormat="1" ht="15.75" thickBot="1">
      <c r="A53" s="70"/>
      <c r="B53" s="71"/>
      <c r="C53" s="72"/>
      <c r="D53" s="73"/>
      <c r="E53" s="142"/>
      <c r="F53" s="83"/>
    </row>
    <row r="54" spans="1:7" s="33" customFormat="1" ht="15.75" thickBot="1">
      <c r="A54" s="59" t="s">
        <v>67</v>
      </c>
      <c r="B54" s="60" t="s">
        <v>66</v>
      </c>
      <c r="C54" s="61">
        <f>SUM(C51:C53)</f>
        <v>0</v>
      </c>
      <c r="D54" s="35">
        <f>SUM(D51:D53)</f>
        <v>0</v>
      </c>
      <c r="E54" s="139" t="s">
        <v>40</v>
      </c>
      <c r="F54" s="81" t="str">
        <f>IF(AND(C54=C50,D54=D50,C54&gt;=D54),"součty v pořádku","nutná kontrola hodnot a součtů")</f>
        <v>součty v pořádku</v>
      </c>
      <c r="G54" s="40"/>
    </row>
    <row r="55" spans="1:6" ht="15.75">
      <c r="A55" s="57"/>
      <c r="B55" s="58"/>
      <c r="C55" s="24"/>
      <c r="D55" s="26"/>
      <c r="E55" s="142"/>
      <c r="F55" s="83"/>
    </row>
    <row r="56" spans="1:6" ht="45">
      <c r="A56" s="15" t="s">
        <v>152</v>
      </c>
      <c r="B56" s="37" t="s">
        <v>57</v>
      </c>
      <c r="C56" s="14">
        <f>'celkové UN'!D21</f>
        <v>0</v>
      </c>
      <c r="D56" s="44">
        <f>'celkové UN'!E21</f>
        <v>0</v>
      </c>
      <c r="E56" s="142"/>
      <c r="F56" s="83"/>
    </row>
    <row r="57" spans="1:6" s="74" customFormat="1" ht="15">
      <c r="A57" s="65"/>
      <c r="B57" s="66"/>
      <c r="C57" s="67"/>
      <c r="D57" s="68"/>
      <c r="E57" s="142" t="s">
        <v>88</v>
      </c>
      <c r="F57" s="83"/>
    </row>
    <row r="58" spans="1:6" s="74" customFormat="1" ht="15">
      <c r="A58" s="65"/>
      <c r="B58" s="66"/>
      <c r="C58" s="67"/>
      <c r="D58" s="68"/>
      <c r="E58" s="142" t="s">
        <v>89</v>
      </c>
      <c r="F58" s="83"/>
    </row>
    <row r="59" spans="1:6" s="74" customFormat="1" ht="15">
      <c r="A59" s="65"/>
      <c r="B59" s="66"/>
      <c r="C59" s="67"/>
      <c r="D59" s="68"/>
      <c r="E59" s="142"/>
      <c r="F59" s="83"/>
    </row>
    <row r="60" spans="1:6" ht="60">
      <c r="A60" s="15" t="s">
        <v>153</v>
      </c>
      <c r="B60" s="37" t="s">
        <v>57</v>
      </c>
      <c r="C60" s="14">
        <f>'celkové UN'!D22</f>
        <v>0</v>
      </c>
      <c r="D60" s="44">
        <f>'celkové UN'!E22</f>
        <v>0</v>
      </c>
      <c r="E60" s="142"/>
      <c r="F60" s="83"/>
    </row>
    <row r="61" spans="1:6" s="74" customFormat="1" ht="15">
      <c r="A61" s="65"/>
      <c r="B61" s="66"/>
      <c r="C61" s="67"/>
      <c r="D61" s="68"/>
      <c r="E61" s="142" t="s">
        <v>90</v>
      </c>
      <c r="F61" s="83"/>
    </row>
    <row r="62" spans="1:6" s="74" customFormat="1" ht="15">
      <c r="A62" s="65"/>
      <c r="B62" s="66"/>
      <c r="C62" s="67"/>
      <c r="D62" s="68"/>
      <c r="E62" s="142" t="s">
        <v>91</v>
      </c>
      <c r="F62" s="83"/>
    </row>
    <row r="63" spans="1:6" s="74" customFormat="1" ht="15">
      <c r="A63" s="65"/>
      <c r="B63" s="66"/>
      <c r="C63" s="67"/>
      <c r="D63" s="68"/>
      <c r="E63" s="142"/>
      <c r="F63" s="83"/>
    </row>
    <row r="64" spans="1:6" ht="60">
      <c r="A64" s="13" t="s">
        <v>154</v>
      </c>
      <c r="B64" s="37" t="s">
        <v>57</v>
      </c>
      <c r="C64" s="14">
        <f>'celkové UN'!D23</f>
        <v>0</v>
      </c>
      <c r="D64" s="44">
        <f>'celkové UN'!E23</f>
        <v>0</v>
      </c>
      <c r="E64" s="142"/>
      <c r="F64" s="83"/>
    </row>
    <row r="65" spans="1:6" s="74" customFormat="1" ht="15">
      <c r="A65" s="65"/>
      <c r="B65" s="66"/>
      <c r="C65" s="67"/>
      <c r="D65" s="68"/>
      <c r="E65" s="142" t="s">
        <v>92</v>
      </c>
      <c r="F65" s="83"/>
    </row>
    <row r="66" spans="1:6" s="74" customFormat="1" ht="15">
      <c r="A66" s="65"/>
      <c r="B66" s="66"/>
      <c r="C66" s="67"/>
      <c r="D66" s="68"/>
      <c r="E66" s="142" t="s">
        <v>91</v>
      </c>
      <c r="F66" s="83"/>
    </row>
    <row r="67" spans="1:6" ht="31.5" thickBot="1">
      <c r="A67" s="18" t="s">
        <v>44</v>
      </c>
      <c r="B67" s="48" t="s">
        <v>57</v>
      </c>
      <c r="C67" s="16">
        <f>'celkové UN'!D24</f>
        <v>0</v>
      </c>
      <c r="D67" s="49">
        <f>'celkové UN'!E24</f>
        <v>0</v>
      </c>
      <c r="E67" s="142"/>
      <c r="F67" s="83"/>
    </row>
    <row r="68" spans="1:6" ht="106.5" thickBot="1">
      <c r="A68" s="54" t="s">
        <v>64</v>
      </c>
      <c r="B68" s="55" t="s">
        <v>66</v>
      </c>
      <c r="C68" s="34">
        <f>SUM(C67,C65:C66,C61:C63,C57:C59)</f>
        <v>0</v>
      </c>
      <c r="D68" s="56">
        <f>SUM(D67,D65:D66,D61:D63,D57:D59)</f>
        <v>0</v>
      </c>
      <c r="E68" s="139" t="s">
        <v>40</v>
      </c>
      <c r="F68" s="81" t="str">
        <f>IF(AND(C68=SUM(C67,C64,C60,C56),D68=SUM(D67,D64,D60,D56),C68&gt;=D68),"součty v pořádku","nutná kontrola hodnot a součtů")</f>
        <v>součty v pořádku</v>
      </c>
    </row>
    <row r="69" spans="1:6" ht="76.5">
      <c r="A69" s="50" t="s">
        <v>29</v>
      </c>
      <c r="B69" s="51" t="s">
        <v>57</v>
      </c>
      <c r="C69" s="52">
        <f>'celkové UN'!D27</f>
        <v>0</v>
      </c>
      <c r="D69" s="53">
        <f>'celkové UN'!E27</f>
        <v>0</v>
      </c>
      <c r="E69" s="142"/>
      <c r="F69" s="83"/>
    </row>
    <row r="70" spans="1:6" ht="16.5" thickBot="1">
      <c r="A70" s="46" t="s">
        <v>58</v>
      </c>
      <c r="B70" s="47"/>
      <c r="C70" s="25" t="e">
        <f>C69*100/C71</f>
        <v>#DIV/0!</v>
      </c>
      <c r="D70" s="17" t="e">
        <f>D69*100/D71</f>
        <v>#DIV/0!</v>
      </c>
      <c r="E70" s="142"/>
      <c r="F70" s="83"/>
    </row>
    <row r="71" spans="1:6" ht="31.5">
      <c r="A71" s="19" t="s">
        <v>59</v>
      </c>
      <c r="B71" s="20"/>
      <c r="C71" s="29">
        <f>SUM(C69,C68,C50,C48,C18)</f>
        <v>0</v>
      </c>
      <c r="D71" s="28">
        <f>SUM(D69,D68,D50,D48,D18)</f>
        <v>0</v>
      </c>
      <c r="E71" s="139" t="s">
        <v>40</v>
      </c>
      <c r="F71" s="81" t="str">
        <f>IF(AND(C71=SUM(C69,C68,C54,C48,C18),D71=SUM(D69,D68,D54,D48,D18),C71&gt;=D71),"součty v pořádku","nutná kontrola hodnot a součtů")</f>
        <v>součty v pořádku</v>
      </c>
    </row>
    <row r="72" spans="1:6" ht="15.75">
      <c r="A72" s="21" t="s">
        <v>33</v>
      </c>
      <c r="B72" s="38"/>
      <c r="C72" s="86">
        <f>C18</f>
        <v>0</v>
      </c>
      <c r="D72" s="87">
        <f>D18</f>
        <v>0</v>
      </c>
      <c r="E72" s="142"/>
      <c r="F72" s="83"/>
    </row>
    <row r="73" spans="1:6" ht="16.5" thickBot="1">
      <c r="A73" s="22" t="s">
        <v>34</v>
      </c>
      <c r="B73" s="45"/>
      <c r="C73" s="88">
        <f>C71-C72</f>
        <v>0</v>
      </c>
      <c r="D73" s="27">
        <f>D71-D72</f>
        <v>0</v>
      </c>
      <c r="E73" s="142"/>
      <c r="F73" s="83"/>
    </row>
    <row r="74" spans="1:6" ht="15.75">
      <c r="A74" s="23"/>
      <c r="B74" s="23"/>
      <c r="C74" s="24"/>
      <c r="D74" s="24"/>
      <c r="E74" s="142"/>
      <c r="F74" s="83"/>
    </row>
  </sheetData>
  <sheetProtection insertRows="0"/>
  <mergeCells count="5">
    <mergeCell ref="A1:D1"/>
    <mergeCell ref="E6:F6"/>
    <mergeCell ref="B2:D2"/>
    <mergeCell ref="B3:D3"/>
    <mergeCell ref="B4:D4"/>
  </mergeCells>
  <printOptions horizontalCentered="1"/>
  <pageMargins left="0.5905511811023623" right="0.5905511811023623" top="0.984251968503937" bottom="0.5905511811023623" header="0.31496062992125984" footer="0.31496062992125984"/>
  <pageSetup blackAndWhite="1" fitToHeight="20" fitToWidth="1" horizontalDpi="600" verticalDpi="600" orientation="portrait" paperSize="9" scale="61" r:id="rId3"/>
  <headerFooter>
    <oddHeader>&amp;L&amp;"-,Tučné"&amp;20Formulář Z-UN
Příloha UN-2015&amp;R&amp;"-,Tučné"&amp;20LO14 .. .. ..
&amp;14&amp;P/&amp;N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L5" sqref="L5"/>
    </sheetView>
  </sheetViews>
  <sheetFormatPr defaultColWidth="9.140625" defaultRowHeight="15"/>
  <cols>
    <col min="1" max="1" width="45.00390625" style="0" customWidth="1"/>
    <col min="2" max="2" width="57.8515625" style="0" customWidth="1"/>
    <col min="3" max="3" width="22.28125" style="0" customWidth="1"/>
    <col min="4" max="4" width="21.57421875" style="0" customWidth="1"/>
    <col min="5" max="5" width="9.140625" style="144" customWidth="1"/>
  </cols>
  <sheetData>
    <row r="1" spans="1:10" ht="68.25" customHeight="1">
      <c r="A1" s="270" t="s">
        <v>176</v>
      </c>
      <c r="B1" s="270"/>
      <c r="C1" s="270"/>
      <c r="D1" s="270"/>
      <c r="E1" s="138"/>
      <c r="F1" s="80"/>
      <c r="G1" s="39"/>
      <c r="H1" s="39"/>
      <c r="I1" s="39"/>
      <c r="J1" s="39"/>
    </row>
    <row r="2" spans="1:10" ht="24.75" customHeight="1">
      <c r="A2" s="62" t="s">
        <v>68</v>
      </c>
      <c r="B2" s="273">
        <f>'celkové UN'!B2</f>
        <v>0</v>
      </c>
      <c r="C2" s="274"/>
      <c r="D2" s="275"/>
      <c r="E2" s="138"/>
      <c r="F2" s="80"/>
      <c r="G2" s="39"/>
      <c r="H2" s="39"/>
      <c r="I2" s="39"/>
      <c r="J2" s="39"/>
    </row>
    <row r="3" spans="1:10" ht="24.75" customHeight="1">
      <c r="A3" s="62" t="s">
        <v>69</v>
      </c>
      <c r="B3" s="273">
        <f>'celkové UN'!B3</f>
        <v>0</v>
      </c>
      <c r="C3" s="274"/>
      <c r="D3" s="275"/>
      <c r="E3" s="138"/>
      <c r="F3" s="80"/>
      <c r="G3" s="39"/>
      <c r="H3" s="39"/>
      <c r="I3" s="39"/>
      <c r="J3" s="39"/>
    </row>
    <row r="4" spans="1:10" ht="24.75" customHeight="1">
      <c r="A4" s="62" t="s">
        <v>70</v>
      </c>
      <c r="B4" s="273">
        <f>'celkové UN'!B4</f>
        <v>0</v>
      </c>
      <c r="C4" s="274"/>
      <c r="D4" s="275"/>
      <c r="E4" s="138"/>
      <c r="F4" s="80"/>
      <c r="G4" s="39"/>
      <c r="H4" s="39"/>
      <c r="I4" s="39"/>
      <c r="J4" s="39"/>
    </row>
    <row r="5" spans="1:10" ht="29.25" customHeight="1" thickBot="1">
      <c r="A5" s="63"/>
      <c r="B5" s="279">
        <v>2016</v>
      </c>
      <c r="C5" s="280"/>
      <c r="D5" s="281"/>
      <c r="E5" s="140"/>
      <c r="F5" s="80"/>
      <c r="G5" s="39"/>
      <c r="H5" s="39"/>
      <c r="I5" s="39"/>
      <c r="J5" s="39"/>
    </row>
    <row r="6" spans="1:7" ht="72" customHeight="1">
      <c r="A6" s="41" t="s">
        <v>55</v>
      </c>
      <c r="B6" s="42" t="s">
        <v>63</v>
      </c>
      <c r="C6" s="230" t="s">
        <v>120</v>
      </c>
      <c r="D6" s="231" t="s">
        <v>205</v>
      </c>
      <c r="E6" s="271" t="s">
        <v>62</v>
      </c>
      <c r="F6" s="272"/>
      <c r="G6" s="30"/>
    </row>
    <row r="7" spans="1:10" ht="76.5" customHeight="1">
      <c r="A7" s="43" t="s">
        <v>182</v>
      </c>
      <c r="B7" s="37" t="s">
        <v>57</v>
      </c>
      <c r="C7" s="14">
        <f>'celkové UN'!F7</f>
        <v>0</v>
      </c>
      <c r="D7" s="44">
        <f>'celkové UN'!G7</f>
        <v>0</v>
      </c>
      <c r="E7" s="139"/>
      <c r="F7" s="81"/>
      <c r="G7" s="40"/>
      <c r="H7" s="33"/>
      <c r="I7" s="33"/>
      <c r="J7" s="33"/>
    </row>
    <row r="8" spans="1:10" ht="15">
      <c r="A8" s="65"/>
      <c r="B8" s="66"/>
      <c r="C8" s="67">
        <v>0</v>
      </c>
      <c r="D8" s="68">
        <v>0</v>
      </c>
      <c r="E8" s="140"/>
      <c r="F8" s="82"/>
      <c r="G8" s="31"/>
      <c r="H8" s="31"/>
      <c r="I8" s="31"/>
      <c r="J8" s="31"/>
    </row>
    <row r="9" spans="1:10" ht="15">
      <c r="A9" s="69"/>
      <c r="B9" s="66"/>
      <c r="C9" s="67"/>
      <c r="D9" s="68"/>
      <c r="E9" s="140" t="s">
        <v>80</v>
      </c>
      <c r="F9" s="82"/>
      <c r="G9" s="31"/>
      <c r="H9" s="31"/>
      <c r="I9" s="31"/>
      <c r="J9" s="31"/>
    </row>
    <row r="10" spans="1:10" ht="15">
      <c r="A10" s="69"/>
      <c r="B10" s="66"/>
      <c r="C10" s="67"/>
      <c r="D10" s="68"/>
      <c r="E10" s="140" t="s">
        <v>81</v>
      </c>
      <c r="F10" s="130"/>
      <c r="G10" s="31"/>
      <c r="H10" s="31"/>
      <c r="I10" s="31"/>
      <c r="J10" s="31"/>
    </row>
    <row r="11" spans="1:10" ht="15">
      <c r="A11" s="69"/>
      <c r="B11" s="66"/>
      <c r="C11" s="67"/>
      <c r="D11" s="68"/>
      <c r="E11" s="141"/>
      <c r="F11" s="130"/>
      <c r="G11" s="31"/>
      <c r="H11" s="31"/>
      <c r="I11" s="31"/>
      <c r="J11" s="31"/>
    </row>
    <row r="12" spans="1:10" ht="15">
      <c r="A12" s="69"/>
      <c r="B12" s="66"/>
      <c r="C12" s="67"/>
      <c r="D12" s="68"/>
      <c r="E12" s="141"/>
      <c r="F12" s="130"/>
      <c r="G12" s="31"/>
      <c r="H12" s="31"/>
      <c r="I12" s="31"/>
      <c r="J12" s="31"/>
    </row>
    <row r="13" spans="1:10" ht="15">
      <c r="A13" s="65"/>
      <c r="B13" s="66"/>
      <c r="C13" s="67"/>
      <c r="D13" s="68"/>
      <c r="E13" s="141"/>
      <c r="F13" s="130"/>
      <c r="G13" s="31"/>
      <c r="H13" s="31"/>
      <c r="I13" s="31"/>
      <c r="J13" s="31"/>
    </row>
    <row r="14" spans="1:7" ht="75">
      <c r="A14" s="15" t="s">
        <v>183</v>
      </c>
      <c r="B14" s="37" t="s">
        <v>57</v>
      </c>
      <c r="C14" s="14">
        <f>'celkové UN'!F8</f>
        <v>0</v>
      </c>
      <c r="D14" s="44">
        <f>'celkové UN'!G8</f>
        <v>0</v>
      </c>
      <c r="E14" s="142"/>
      <c r="F14" s="83"/>
      <c r="G14" s="30"/>
    </row>
    <row r="15" spans="1:10" ht="15">
      <c r="A15" s="65"/>
      <c r="B15" s="66"/>
      <c r="C15" s="67"/>
      <c r="D15" s="68"/>
      <c r="E15" s="140" t="s">
        <v>83</v>
      </c>
      <c r="F15" s="83"/>
      <c r="G15" s="31"/>
      <c r="H15" s="31"/>
      <c r="I15" s="31"/>
      <c r="J15" s="31"/>
    </row>
    <row r="16" spans="1:10" ht="15">
      <c r="A16" s="65"/>
      <c r="B16" s="66"/>
      <c r="C16" s="67"/>
      <c r="D16" s="68"/>
      <c r="E16" s="140" t="s">
        <v>82</v>
      </c>
      <c r="F16" s="83"/>
      <c r="G16" s="31"/>
      <c r="H16" s="31"/>
      <c r="I16" s="31"/>
      <c r="J16" s="31"/>
    </row>
    <row r="17" spans="1:10" ht="15.75" thickBot="1">
      <c r="A17" s="70"/>
      <c r="B17" s="71"/>
      <c r="C17" s="72"/>
      <c r="D17" s="73"/>
      <c r="E17" s="142"/>
      <c r="F17" s="83"/>
      <c r="G17" s="31"/>
      <c r="H17" s="31"/>
      <c r="I17" s="31"/>
      <c r="J17" s="31"/>
    </row>
    <row r="18" spans="1:10" ht="15.75" thickBot="1">
      <c r="A18" s="32" t="s">
        <v>65</v>
      </c>
      <c r="B18" s="55" t="s">
        <v>66</v>
      </c>
      <c r="C18" s="61">
        <f>SUM(C8:C13,C15:C17)</f>
        <v>0</v>
      </c>
      <c r="D18" s="35">
        <f>SUM(D8:D13,D15:D17)</f>
        <v>0</v>
      </c>
      <c r="E18" s="139" t="s">
        <v>40</v>
      </c>
      <c r="F18" s="81" t="str">
        <f>IF(AND(C18=SUM(C7,C14),D18=SUM(D7,D14),C18&gt;=D18),"součty v pořádku","nutná kontrola hodnot a součtů")</f>
        <v>součty v pořádku</v>
      </c>
      <c r="G18" s="40"/>
      <c r="H18" s="33"/>
      <c r="I18" s="33"/>
      <c r="J18" s="33"/>
    </row>
    <row r="19" spans="1:7" ht="15.75">
      <c r="A19" s="36"/>
      <c r="B19" s="23"/>
      <c r="C19" s="24"/>
      <c r="D19" s="26"/>
      <c r="E19" s="142"/>
      <c r="F19" s="83"/>
      <c r="G19" s="30"/>
    </row>
    <row r="20" spans="1:7" ht="79.5" customHeight="1">
      <c r="A20" s="13" t="s">
        <v>137</v>
      </c>
      <c r="B20" s="37" t="s">
        <v>57</v>
      </c>
      <c r="C20" s="14">
        <f>'celkové UN'!F11</f>
        <v>0</v>
      </c>
      <c r="D20" s="44">
        <f>'celkové UN'!G11</f>
        <v>0</v>
      </c>
      <c r="E20" s="142"/>
      <c r="F20" s="83"/>
      <c r="G20" s="30"/>
    </row>
    <row r="21" spans="1:10" ht="15">
      <c r="A21" s="65"/>
      <c r="B21" s="66"/>
      <c r="C21" s="67">
        <v>0</v>
      </c>
      <c r="D21" s="68">
        <v>0</v>
      </c>
      <c r="E21" s="142"/>
      <c r="F21" s="83"/>
      <c r="G21" s="30"/>
      <c r="H21" s="30"/>
      <c r="I21" s="30"/>
      <c r="J21" s="30"/>
    </row>
    <row r="22" spans="1:10" ht="15">
      <c r="A22" s="65"/>
      <c r="B22" s="66"/>
      <c r="C22" s="67"/>
      <c r="D22" s="68"/>
      <c r="E22" s="142"/>
      <c r="F22" s="83"/>
      <c r="G22" s="30"/>
      <c r="H22" s="30"/>
      <c r="I22" s="30"/>
      <c r="J22" s="30"/>
    </row>
    <row r="23" spans="1:10" ht="15">
      <c r="A23" s="65"/>
      <c r="B23" s="66"/>
      <c r="C23" s="67"/>
      <c r="D23" s="68"/>
      <c r="E23" s="142"/>
      <c r="F23" s="83"/>
      <c r="G23" s="30"/>
      <c r="H23" s="30"/>
      <c r="I23" s="30"/>
      <c r="J23" s="30"/>
    </row>
    <row r="24" spans="1:10" ht="15">
      <c r="A24" s="65"/>
      <c r="B24" s="66"/>
      <c r="C24" s="67"/>
      <c r="D24" s="68"/>
      <c r="E24" s="142"/>
      <c r="F24" s="83"/>
      <c r="G24" s="30"/>
      <c r="H24" s="30"/>
      <c r="I24" s="30"/>
      <c r="J24" s="30"/>
    </row>
    <row r="25" spans="1:10" ht="15">
      <c r="A25" s="65"/>
      <c r="B25" s="66"/>
      <c r="C25" s="67"/>
      <c r="D25" s="68"/>
      <c r="E25" s="142"/>
      <c r="F25" s="83"/>
      <c r="G25" s="30"/>
      <c r="H25" s="30"/>
      <c r="I25" s="30"/>
      <c r="J25" s="30"/>
    </row>
    <row r="26" spans="1:7" ht="75">
      <c r="A26" s="13" t="s">
        <v>138</v>
      </c>
      <c r="B26" s="37" t="s">
        <v>57</v>
      </c>
      <c r="C26" s="14">
        <f>'celkové UN'!F12</f>
        <v>0</v>
      </c>
      <c r="D26" s="44">
        <f>'celkové UN'!G12</f>
        <v>0</v>
      </c>
      <c r="E26" s="142"/>
      <c r="F26" s="83"/>
      <c r="G26" s="30"/>
    </row>
    <row r="27" spans="1:10" ht="15">
      <c r="A27" s="65"/>
      <c r="B27" s="66"/>
      <c r="C27" s="67"/>
      <c r="D27" s="68"/>
      <c r="E27" s="142"/>
      <c r="F27" s="83"/>
      <c r="G27" s="74"/>
      <c r="H27" s="74"/>
      <c r="I27" s="74"/>
      <c r="J27" s="74"/>
    </row>
    <row r="28" spans="1:10" ht="15">
      <c r="A28" s="65"/>
      <c r="B28" s="66"/>
      <c r="C28" s="67"/>
      <c r="D28" s="68"/>
      <c r="E28" s="142"/>
      <c r="F28" s="83"/>
      <c r="G28" s="74"/>
      <c r="H28" s="74"/>
      <c r="I28" s="74"/>
      <c r="J28" s="74"/>
    </row>
    <row r="29" spans="1:10" ht="15">
      <c r="A29" s="65"/>
      <c r="B29" s="66"/>
      <c r="C29" s="67"/>
      <c r="D29" s="68"/>
      <c r="E29" s="142"/>
      <c r="F29" s="83"/>
      <c r="G29" s="74"/>
      <c r="H29" s="74"/>
      <c r="I29" s="74"/>
      <c r="J29" s="74"/>
    </row>
    <row r="30" spans="1:10" ht="15">
      <c r="A30" s="65"/>
      <c r="B30" s="66"/>
      <c r="C30" s="67"/>
      <c r="D30" s="68"/>
      <c r="E30" s="142"/>
      <c r="F30" s="83"/>
      <c r="G30" s="74"/>
      <c r="H30" s="74"/>
      <c r="I30" s="74"/>
      <c r="J30" s="74"/>
    </row>
    <row r="31" spans="1:7" ht="63.75" customHeight="1">
      <c r="A31" s="13" t="s">
        <v>139</v>
      </c>
      <c r="B31" s="37" t="s">
        <v>57</v>
      </c>
      <c r="C31" s="14">
        <f>'celkové UN'!F13</f>
        <v>0</v>
      </c>
      <c r="D31" s="44">
        <f>'celkové UN'!G13</f>
        <v>0</v>
      </c>
      <c r="E31" s="142"/>
      <c r="F31" s="83"/>
      <c r="G31" s="30"/>
    </row>
    <row r="32" spans="1:10" ht="15">
      <c r="A32" s="65"/>
      <c r="B32" s="66"/>
      <c r="C32" s="67">
        <v>0</v>
      </c>
      <c r="D32" s="68">
        <v>0</v>
      </c>
      <c r="E32" s="142"/>
      <c r="F32" s="83"/>
      <c r="G32" s="74"/>
      <c r="H32" s="74"/>
      <c r="I32" s="74"/>
      <c r="J32" s="74"/>
    </row>
    <row r="33" spans="1:10" ht="15">
      <c r="A33" s="65"/>
      <c r="B33" s="66"/>
      <c r="C33" s="67"/>
      <c r="D33" s="68"/>
      <c r="E33" s="142"/>
      <c r="F33" s="83"/>
      <c r="G33" s="74"/>
      <c r="H33" s="74"/>
      <c r="I33" s="74"/>
      <c r="J33" s="74"/>
    </row>
    <row r="34" spans="1:10" ht="15">
      <c r="A34" s="65"/>
      <c r="B34" s="66"/>
      <c r="C34" s="67"/>
      <c r="D34" s="68"/>
      <c r="E34" s="142"/>
      <c r="F34" s="83"/>
      <c r="G34" s="74"/>
      <c r="H34" s="74"/>
      <c r="I34" s="74"/>
      <c r="J34" s="74"/>
    </row>
    <row r="35" spans="1:7" ht="81" customHeight="1">
      <c r="A35" s="15" t="s">
        <v>56</v>
      </c>
      <c r="B35" s="37" t="s">
        <v>57</v>
      </c>
      <c r="C35" s="14">
        <f>'celkové UN'!F14</f>
        <v>0</v>
      </c>
      <c r="D35" s="44">
        <f>'celkové UN'!G14</f>
        <v>0</v>
      </c>
      <c r="E35" s="142"/>
      <c r="F35" s="83"/>
      <c r="G35" s="30"/>
    </row>
    <row r="36" spans="1:10" ht="15">
      <c r="A36" s="75"/>
      <c r="B36" s="66"/>
      <c r="C36" s="67">
        <v>0</v>
      </c>
      <c r="D36" s="68">
        <v>0</v>
      </c>
      <c r="E36" s="142"/>
      <c r="F36" s="83"/>
      <c r="G36" s="74"/>
      <c r="H36" s="74"/>
      <c r="I36" s="74"/>
      <c r="J36" s="74"/>
    </row>
    <row r="37" spans="1:10" ht="15">
      <c r="A37" s="75"/>
      <c r="B37" s="76"/>
      <c r="C37" s="67"/>
      <c r="D37" s="68"/>
      <c r="E37" s="142"/>
      <c r="F37" s="83"/>
      <c r="G37" s="74"/>
      <c r="H37" s="74"/>
      <c r="I37" s="74"/>
      <c r="J37" s="74"/>
    </row>
    <row r="38" spans="1:10" ht="15">
      <c r="A38" s="75"/>
      <c r="B38" s="76"/>
      <c r="C38" s="67"/>
      <c r="D38" s="68"/>
      <c r="E38" s="142"/>
      <c r="F38" s="83"/>
      <c r="G38" s="74"/>
      <c r="H38" s="74"/>
      <c r="I38" s="74"/>
      <c r="J38" s="74"/>
    </row>
    <row r="39" spans="1:7" ht="105">
      <c r="A39" s="15" t="s">
        <v>140</v>
      </c>
      <c r="B39" s="37" t="s">
        <v>57</v>
      </c>
      <c r="C39" s="14">
        <f>'celkové UN'!F15</f>
        <v>0</v>
      </c>
      <c r="D39" s="44">
        <f>'celkové UN'!G15</f>
        <v>0</v>
      </c>
      <c r="E39" s="142"/>
      <c r="F39" s="83"/>
      <c r="G39" s="30"/>
    </row>
    <row r="40" spans="1:10" ht="15">
      <c r="A40" s="77"/>
      <c r="B40" s="11"/>
      <c r="C40" s="67">
        <v>0</v>
      </c>
      <c r="D40" s="68">
        <v>0</v>
      </c>
      <c r="E40" s="142" t="s">
        <v>84</v>
      </c>
      <c r="F40" s="83"/>
      <c r="G40" s="74"/>
      <c r="H40" s="74"/>
      <c r="I40" s="74"/>
      <c r="J40" s="74"/>
    </row>
    <row r="41" spans="1:10" ht="15">
      <c r="A41" s="77"/>
      <c r="B41" s="11"/>
      <c r="C41" s="67"/>
      <c r="D41" s="68"/>
      <c r="E41" s="142" t="s">
        <v>85</v>
      </c>
      <c r="F41" s="83"/>
      <c r="G41" s="74"/>
      <c r="H41" s="74"/>
      <c r="I41" s="74"/>
      <c r="J41" s="74"/>
    </row>
    <row r="42" spans="1:10" ht="15">
      <c r="A42" s="77"/>
      <c r="B42" s="11"/>
      <c r="C42" s="67"/>
      <c r="D42" s="68"/>
      <c r="E42" s="142"/>
      <c r="F42" s="83"/>
      <c r="G42" s="74"/>
      <c r="H42" s="74"/>
      <c r="I42" s="74"/>
      <c r="J42" s="74"/>
    </row>
    <row r="43" spans="1:10" ht="15">
      <c r="A43" s="77"/>
      <c r="B43" s="11"/>
      <c r="C43" s="67"/>
      <c r="D43" s="68"/>
      <c r="E43" s="142"/>
      <c r="F43" s="83"/>
      <c r="G43" s="74"/>
      <c r="H43" s="74"/>
      <c r="I43" s="74"/>
      <c r="J43" s="74"/>
    </row>
    <row r="44" spans="1:7" ht="45">
      <c r="A44" s="15" t="s">
        <v>141</v>
      </c>
      <c r="B44" s="37" t="s">
        <v>57</v>
      </c>
      <c r="C44" s="14">
        <f>'celkové UN'!F16</f>
        <v>0</v>
      </c>
      <c r="D44" s="44">
        <f>'celkové UN'!G16</f>
        <v>0</v>
      </c>
      <c r="E44" s="142"/>
      <c r="F44" s="83"/>
      <c r="G44" s="30"/>
    </row>
    <row r="45" spans="1:10" ht="15">
      <c r="A45" s="77"/>
      <c r="B45" s="11"/>
      <c r="C45" s="67"/>
      <c r="D45" s="68"/>
      <c r="E45" s="142"/>
      <c r="F45" s="83"/>
      <c r="G45" s="74"/>
      <c r="H45" s="74"/>
      <c r="I45" s="74"/>
      <c r="J45" s="74"/>
    </row>
    <row r="46" spans="1:10" ht="15">
      <c r="A46" s="77"/>
      <c r="B46" s="11"/>
      <c r="C46" s="67"/>
      <c r="D46" s="68"/>
      <c r="E46" s="142"/>
      <c r="F46" s="83"/>
      <c r="G46" s="74"/>
      <c r="H46" s="74"/>
      <c r="I46" s="74"/>
      <c r="J46" s="74"/>
    </row>
    <row r="47" spans="1:10" ht="15.75" thickBot="1">
      <c r="A47" s="78"/>
      <c r="B47" s="79"/>
      <c r="C47" s="72"/>
      <c r="D47" s="73"/>
      <c r="E47" s="142"/>
      <c r="F47" s="83"/>
      <c r="G47" s="74"/>
      <c r="H47" s="74"/>
      <c r="I47" s="74"/>
      <c r="J47" s="74"/>
    </row>
    <row r="48" spans="1:10" ht="15.75" thickBot="1">
      <c r="A48" s="59" t="s">
        <v>18</v>
      </c>
      <c r="B48" s="60" t="s">
        <v>66</v>
      </c>
      <c r="C48" s="61">
        <f>SUM(C45:C47,C40:C43,C36:C38,C32:C34,C27:C30,C21:C25)</f>
        <v>0</v>
      </c>
      <c r="D48" s="35">
        <f>SUM(D45:D47,D40:D43,D36:D38,D32:D34,D27:D30,D21:D25)</f>
        <v>0</v>
      </c>
      <c r="E48" s="139" t="s">
        <v>40</v>
      </c>
      <c r="F48" s="81" t="str">
        <f>IF(AND(C48=SUM(C44,C39,C35,C31,C26,C20),D48=SUM(D44,D39,D35,D31,D26,D20),C48&gt;=D48),"součty v pořádku","nutná kontrola hodnot a součtů")</f>
        <v>součty v pořádku</v>
      </c>
      <c r="G48" s="40"/>
      <c r="H48" s="33"/>
      <c r="I48" s="33"/>
      <c r="J48" s="33"/>
    </row>
    <row r="49" spans="1:7" ht="15.75">
      <c r="A49" s="57"/>
      <c r="B49" s="58"/>
      <c r="C49" s="24"/>
      <c r="D49" s="26"/>
      <c r="E49" s="142"/>
      <c r="F49" s="83"/>
      <c r="G49" s="30"/>
    </row>
    <row r="50" spans="1:7" ht="75">
      <c r="A50" s="13" t="s">
        <v>142</v>
      </c>
      <c r="B50" s="37" t="s">
        <v>57</v>
      </c>
      <c r="C50" s="14">
        <f>'celkové UN'!F19</f>
        <v>0</v>
      </c>
      <c r="D50" s="44">
        <f>'celkové UN'!G19</f>
        <v>0</v>
      </c>
      <c r="E50" s="142"/>
      <c r="F50" s="83"/>
      <c r="G50" s="30"/>
    </row>
    <row r="51" spans="1:10" ht="15">
      <c r="A51" s="65"/>
      <c r="B51" s="66"/>
      <c r="C51" s="67"/>
      <c r="D51" s="68"/>
      <c r="E51" s="142" t="s">
        <v>86</v>
      </c>
      <c r="F51" s="83"/>
      <c r="G51" s="74"/>
      <c r="H51" s="74"/>
      <c r="I51" s="74"/>
      <c r="J51" s="74"/>
    </row>
    <row r="52" spans="1:10" ht="15">
      <c r="A52" s="65"/>
      <c r="B52" s="66"/>
      <c r="C52" s="67"/>
      <c r="D52" s="68"/>
      <c r="E52" s="142" t="s">
        <v>87</v>
      </c>
      <c r="F52" s="83"/>
      <c r="G52" s="74"/>
      <c r="H52" s="74"/>
      <c r="I52" s="74"/>
      <c r="J52" s="74"/>
    </row>
    <row r="53" spans="1:10" ht="15.75" thickBot="1">
      <c r="A53" s="70"/>
      <c r="B53" s="71"/>
      <c r="C53" s="72"/>
      <c r="D53" s="73"/>
      <c r="E53" s="142"/>
      <c r="F53" s="83"/>
      <c r="G53" s="74"/>
      <c r="H53" s="74"/>
      <c r="I53" s="74"/>
      <c r="J53" s="74"/>
    </row>
    <row r="54" spans="1:10" ht="15.75" thickBot="1">
      <c r="A54" s="59" t="s">
        <v>67</v>
      </c>
      <c r="B54" s="60" t="s">
        <v>66</v>
      </c>
      <c r="C54" s="61">
        <f>SUM(C51:C53)</f>
        <v>0</v>
      </c>
      <c r="D54" s="35">
        <f>SUM(D51:D53)</f>
        <v>0</v>
      </c>
      <c r="E54" s="139" t="s">
        <v>40</v>
      </c>
      <c r="F54" s="81" t="str">
        <f>IF(AND(C54=C50,D54=D50,C54&gt;=D54),"součty v pořádku","nutná kontrola hodnot a součtů")</f>
        <v>součty v pořádku</v>
      </c>
      <c r="G54" s="40"/>
      <c r="H54" s="33"/>
      <c r="I54" s="33"/>
      <c r="J54" s="33"/>
    </row>
    <row r="55" spans="1:7" ht="15.75">
      <c r="A55" s="57"/>
      <c r="B55" s="58"/>
      <c r="C55" s="24"/>
      <c r="D55" s="26"/>
      <c r="E55" s="142"/>
      <c r="F55" s="83"/>
      <c r="G55" s="30"/>
    </row>
    <row r="56" spans="1:7" ht="45">
      <c r="A56" s="15" t="s">
        <v>143</v>
      </c>
      <c r="B56" s="37" t="s">
        <v>57</v>
      </c>
      <c r="C56" s="14">
        <f>'celkové UN'!F21</f>
        <v>0</v>
      </c>
      <c r="D56" s="44">
        <f>'celkové UN'!G21</f>
        <v>0</v>
      </c>
      <c r="E56" s="142"/>
      <c r="F56" s="83"/>
      <c r="G56" s="30"/>
    </row>
    <row r="57" spans="1:10" ht="15">
      <c r="A57" s="65"/>
      <c r="B57" s="66"/>
      <c r="C57" s="67">
        <v>0</v>
      </c>
      <c r="D57" s="67">
        <v>0</v>
      </c>
      <c r="E57" s="142" t="s">
        <v>88</v>
      </c>
      <c r="F57" s="83"/>
      <c r="G57" s="74"/>
      <c r="H57" s="74"/>
      <c r="I57" s="74"/>
      <c r="J57" s="74"/>
    </row>
    <row r="58" spans="1:10" ht="15">
      <c r="A58" s="65"/>
      <c r="B58" s="66"/>
      <c r="C58" s="67"/>
      <c r="D58" s="68"/>
      <c r="E58" s="142" t="s">
        <v>89</v>
      </c>
      <c r="F58" s="83"/>
      <c r="G58" s="74"/>
      <c r="H58" s="74"/>
      <c r="I58" s="74"/>
      <c r="J58" s="74"/>
    </row>
    <row r="59" spans="1:10" ht="15">
      <c r="A59" s="65"/>
      <c r="B59" s="66"/>
      <c r="C59" s="67"/>
      <c r="D59" s="68"/>
      <c r="E59" s="142"/>
      <c r="F59" s="83"/>
      <c r="G59" s="74"/>
      <c r="H59" s="74"/>
      <c r="I59" s="74"/>
      <c r="J59" s="74"/>
    </row>
    <row r="60" spans="1:7" ht="60">
      <c r="A60" s="15" t="s">
        <v>144</v>
      </c>
      <c r="B60" s="37" t="s">
        <v>57</v>
      </c>
      <c r="C60" s="14">
        <f>'celkové UN'!F22</f>
        <v>0</v>
      </c>
      <c r="D60" s="44">
        <f>'celkové UN'!G22</f>
        <v>0</v>
      </c>
      <c r="E60" s="142"/>
      <c r="F60" s="83"/>
      <c r="G60" s="30"/>
    </row>
    <row r="61" spans="1:10" ht="15">
      <c r="A61" s="65"/>
      <c r="B61" s="66"/>
      <c r="C61" s="67"/>
      <c r="D61" s="68"/>
      <c r="E61" s="142" t="s">
        <v>90</v>
      </c>
      <c r="F61" s="83"/>
      <c r="G61" s="74"/>
      <c r="H61" s="74"/>
      <c r="I61" s="74"/>
      <c r="J61" s="74"/>
    </row>
    <row r="62" spans="1:10" ht="15">
      <c r="A62" s="65"/>
      <c r="B62" s="66"/>
      <c r="C62" s="67"/>
      <c r="D62" s="68"/>
      <c r="E62" s="142" t="s">
        <v>91</v>
      </c>
      <c r="F62" s="83"/>
      <c r="G62" s="74"/>
      <c r="H62" s="74"/>
      <c r="I62" s="74"/>
      <c r="J62" s="74"/>
    </row>
    <row r="63" spans="1:10" ht="15">
      <c r="A63" s="65"/>
      <c r="B63" s="66"/>
      <c r="C63" s="67"/>
      <c r="D63" s="68"/>
      <c r="E63" s="142"/>
      <c r="F63" s="83"/>
      <c r="G63" s="74"/>
      <c r="H63" s="74"/>
      <c r="I63" s="74"/>
      <c r="J63" s="74"/>
    </row>
    <row r="64" spans="1:7" ht="60">
      <c r="A64" s="13" t="s">
        <v>145</v>
      </c>
      <c r="B64" s="37" t="s">
        <v>57</v>
      </c>
      <c r="C64" s="14">
        <f>'celkové UN'!F23</f>
        <v>0</v>
      </c>
      <c r="D64" s="44">
        <f>'celkové UN'!G23</f>
        <v>0</v>
      </c>
      <c r="E64" s="142"/>
      <c r="F64" s="83"/>
      <c r="G64" s="30"/>
    </row>
    <row r="65" spans="1:10" ht="15">
      <c r="A65" s="65"/>
      <c r="B65" s="66"/>
      <c r="C65" s="67"/>
      <c r="D65" s="68"/>
      <c r="E65" s="142" t="s">
        <v>92</v>
      </c>
      <c r="F65" s="83"/>
      <c r="G65" s="74"/>
      <c r="H65" s="74"/>
      <c r="I65" s="74"/>
      <c r="J65" s="74"/>
    </row>
    <row r="66" spans="1:10" ht="15">
      <c r="A66" s="65"/>
      <c r="B66" s="66"/>
      <c r="C66" s="67"/>
      <c r="D66" s="68"/>
      <c r="E66" s="142" t="s">
        <v>91</v>
      </c>
      <c r="F66" s="83"/>
      <c r="G66" s="74"/>
      <c r="H66" s="74"/>
      <c r="I66" s="74"/>
      <c r="J66" s="74"/>
    </row>
    <row r="67" spans="1:7" ht="31.5" thickBot="1">
      <c r="A67" s="18" t="s">
        <v>44</v>
      </c>
      <c r="B67" s="48" t="s">
        <v>57</v>
      </c>
      <c r="C67" s="16">
        <f>'celkové UN'!F24</f>
        <v>0</v>
      </c>
      <c r="D67" s="49">
        <f>'celkové UN'!G24</f>
        <v>0</v>
      </c>
      <c r="E67" s="142"/>
      <c r="F67" s="83"/>
      <c r="G67" s="30"/>
    </row>
    <row r="68" spans="1:7" ht="95.25" customHeight="1" thickBot="1">
      <c r="A68" s="54" t="s">
        <v>64</v>
      </c>
      <c r="B68" s="55" t="s">
        <v>66</v>
      </c>
      <c r="C68" s="34">
        <f>SUM(C67,C65:C66,C61:C63,C57:C59)</f>
        <v>0</v>
      </c>
      <c r="D68" s="56">
        <f>SUM(D67,D65:D66,D61:D63,D57:D59)</f>
        <v>0</v>
      </c>
      <c r="E68" s="139" t="s">
        <v>40</v>
      </c>
      <c r="F68" s="81" t="str">
        <f>IF(AND(C68=SUM(C67,C64,C60,C56),D68=SUM(D67,D64,D60,D56),C68&gt;=D68),"součty v pořádku","nutná kontrola hodnot a součtů")</f>
        <v>součty v pořádku</v>
      </c>
      <c r="G68" s="30"/>
    </row>
    <row r="69" spans="1:7" ht="76.5">
      <c r="A69" s="50" t="s">
        <v>29</v>
      </c>
      <c r="B69" s="51" t="s">
        <v>57</v>
      </c>
      <c r="C69" s="52">
        <f>'celkové UN'!F27</f>
        <v>0</v>
      </c>
      <c r="D69" s="53">
        <f>'celkové UN'!G27</f>
        <v>0</v>
      </c>
      <c r="E69" s="142"/>
      <c r="F69" s="83"/>
      <c r="G69" s="30"/>
    </row>
    <row r="70" spans="1:7" ht="16.5" thickBot="1">
      <c r="A70" s="46" t="s">
        <v>58</v>
      </c>
      <c r="B70" s="47"/>
      <c r="C70" s="25" t="e">
        <f>C69*100/C71</f>
        <v>#DIV/0!</v>
      </c>
      <c r="D70" s="17" t="e">
        <f>D69*100/D71</f>
        <v>#DIV/0!</v>
      </c>
      <c r="E70" s="142"/>
      <c r="F70" s="83"/>
      <c r="G70" s="30"/>
    </row>
    <row r="71" spans="1:7" ht="31.5">
      <c r="A71" s="19" t="s">
        <v>96</v>
      </c>
      <c r="B71" s="20"/>
      <c r="C71" s="29">
        <f>SUM(C69,C68,C50,C48,C18)</f>
        <v>0</v>
      </c>
      <c r="D71" s="28">
        <f>SUM(D69,D68,D50,D48,D18)</f>
        <v>0</v>
      </c>
      <c r="E71" s="139" t="s">
        <v>40</v>
      </c>
      <c r="F71" s="81" t="str">
        <f>IF(AND(C71=SUM(C69,C68,C54,C48,C18),D71=SUM(D69,D68,D54,D48,D18),C71&gt;=D71),"součty v pořádku","nutná kontrola hodnot a součtů")</f>
        <v>součty v pořádku</v>
      </c>
      <c r="G71" s="30"/>
    </row>
    <row r="72" spans="1:7" ht="15.75">
      <c r="A72" s="21" t="s">
        <v>33</v>
      </c>
      <c r="B72" s="38"/>
      <c r="C72" s="86">
        <f>C18</f>
        <v>0</v>
      </c>
      <c r="D72" s="87">
        <f>D18</f>
        <v>0</v>
      </c>
      <c r="E72" s="142"/>
      <c r="F72" s="83"/>
      <c r="G72" s="30"/>
    </row>
    <row r="73" spans="1:7" ht="16.5" thickBot="1">
      <c r="A73" s="22" t="s">
        <v>34</v>
      </c>
      <c r="B73" s="45"/>
      <c r="C73" s="88">
        <f>C71-C72</f>
        <v>0</v>
      </c>
      <c r="D73" s="27">
        <f>D71-D72</f>
        <v>0</v>
      </c>
      <c r="E73" s="142"/>
      <c r="F73" s="83"/>
      <c r="G73" s="30"/>
    </row>
    <row r="74" spans="1:7" ht="15.75">
      <c r="A74" s="23"/>
      <c r="B74" s="23"/>
      <c r="C74" s="24"/>
      <c r="D74" s="24"/>
      <c r="E74" s="142"/>
      <c r="F74" s="83"/>
      <c r="G74" s="30"/>
    </row>
  </sheetData>
  <sheetProtection/>
  <mergeCells count="6">
    <mergeCell ref="A1:D1"/>
    <mergeCell ref="B2:D2"/>
    <mergeCell ref="B3:D3"/>
    <mergeCell ref="B4:D4"/>
    <mergeCell ref="E6:F6"/>
    <mergeCell ref="B5:D5"/>
  </mergeCells>
  <printOptions gridLines="1"/>
  <pageMargins left="0.7086614173228347" right="0.7086614173228347" top="0.7874015748031497" bottom="0.7874015748031497" header="0.31496062992125984" footer="0.31496062992125984"/>
  <pageSetup blackAndWhite="1" fitToHeight="15" fitToWidth="1" horizontalDpi="600" verticalDpi="600" orientation="portrait" paperSize="9" scale="59" r:id="rId1"/>
  <headerFooter>
    <oddHeader>&amp;L&amp;20Formulář Z-UN
Příloha UN-2019&amp;R&amp;"-,Tučné"&amp;20LO14
 .. .. ..
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74"/>
  <sheetViews>
    <sheetView tabSelected="1" workbookViewId="0" topLeftCell="A1">
      <selection activeCell="H4" sqref="H4"/>
    </sheetView>
  </sheetViews>
  <sheetFormatPr defaultColWidth="9.140625" defaultRowHeight="15"/>
  <cols>
    <col min="1" max="1" width="45.00390625" style="0" customWidth="1"/>
    <col min="2" max="2" width="57.8515625" style="0" customWidth="1"/>
    <col min="3" max="3" width="22.28125" style="0" customWidth="1"/>
    <col min="4" max="4" width="21.421875" style="0" customWidth="1"/>
    <col min="5" max="5" width="9.140625" style="144" customWidth="1"/>
  </cols>
  <sheetData>
    <row r="1" spans="1:11" ht="68.25" customHeight="1">
      <c r="A1" s="270" t="s">
        <v>173</v>
      </c>
      <c r="B1" s="270"/>
      <c r="C1" s="270"/>
      <c r="D1" s="270"/>
      <c r="E1" s="138"/>
      <c r="F1" s="80"/>
      <c r="G1" s="39"/>
      <c r="H1" s="39"/>
      <c r="I1" s="39"/>
      <c r="J1" s="39"/>
      <c r="K1" s="30"/>
    </row>
    <row r="2" spans="1:10" ht="24.75" customHeight="1">
      <c r="A2" s="62" t="s">
        <v>68</v>
      </c>
      <c r="B2" s="273">
        <f>'celkové UN'!B2</f>
        <v>0</v>
      </c>
      <c r="C2" s="274"/>
      <c r="D2" s="275"/>
      <c r="E2" s="138"/>
      <c r="F2" s="80"/>
      <c r="G2" s="39"/>
      <c r="H2" s="39"/>
      <c r="I2" s="39"/>
      <c r="J2" s="39"/>
    </row>
    <row r="3" spans="1:10" ht="24.75" customHeight="1">
      <c r="A3" s="62" t="s">
        <v>69</v>
      </c>
      <c r="B3" s="273">
        <f>'celkové UN'!B3</f>
        <v>0</v>
      </c>
      <c r="C3" s="274"/>
      <c r="D3" s="275"/>
      <c r="E3" s="138"/>
      <c r="F3" s="80"/>
      <c r="G3" s="39"/>
      <c r="H3" s="39"/>
      <c r="I3" s="39"/>
      <c r="J3" s="39"/>
    </row>
    <row r="4" spans="1:10" ht="24.75" customHeight="1">
      <c r="A4" s="62" t="s">
        <v>70</v>
      </c>
      <c r="B4" s="273">
        <f>'celkové UN'!B4</f>
        <v>0</v>
      </c>
      <c r="C4" s="274"/>
      <c r="D4" s="275"/>
      <c r="E4" s="138"/>
      <c r="F4" s="80"/>
      <c r="G4" s="39"/>
      <c r="H4" s="39"/>
      <c r="I4" s="39"/>
      <c r="J4" s="39"/>
    </row>
    <row r="5" spans="1:10" ht="24.75" customHeight="1" thickBot="1">
      <c r="A5" s="63"/>
      <c r="B5" s="131">
        <v>2017</v>
      </c>
      <c r="C5" s="64"/>
      <c r="D5" s="133"/>
      <c r="E5" s="140"/>
      <c r="F5" s="80"/>
      <c r="G5" s="39"/>
      <c r="H5" s="39"/>
      <c r="I5" s="39"/>
      <c r="J5" s="39"/>
    </row>
    <row r="6" spans="1:7" ht="68.25" customHeight="1">
      <c r="A6" s="41" t="s">
        <v>55</v>
      </c>
      <c r="B6" s="42" t="s">
        <v>63</v>
      </c>
      <c r="C6" s="230" t="s">
        <v>121</v>
      </c>
      <c r="D6" s="231" t="s">
        <v>125</v>
      </c>
      <c r="E6" s="271" t="s">
        <v>62</v>
      </c>
      <c r="F6" s="272"/>
      <c r="G6" s="30"/>
    </row>
    <row r="7" spans="1:10" ht="80.25" customHeight="1">
      <c r="A7" s="43" t="s">
        <v>184</v>
      </c>
      <c r="B7" s="37" t="s">
        <v>57</v>
      </c>
      <c r="C7" s="14">
        <f>'celkové UN'!H7</f>
        <v>0</v>
      </c>
      <c r="D7" s="44">
        <f>'celkové UN'!I7</f>
        <v>0</v>
      </c>
      <c r="E7" s="139"/>
      <c r="F7" s="81"/>
      <c r="G7" s="40"/>
      <c r="H7" s="33"/>
      <c r="I7" s="33"/>
      <c r="J7" s="33"/>
    </row>
    <row r="8" spans="1:10" ht="15">
      <c r="A8" s="65"/>
      <c r="B8" s="66"/>
      <c r="C8" s="67">
        <v>0</v>
      </c>
      <c r="D8" s="68">
        <v>0</v>
      </c>
      <c r="E8" s="140"/>
      <c r="F8" s="82"/>
      <c r="G8" s="31"/>
      <c r="H8" s="31"/>
      <c r="I8" s="31"/>
      <c r="J8" s="31"/>
    </row>
    <row r="9" spans="1:10" ht="15">
      <c r="A9" s="69"/>
      <c r="B9" s="66"/>
      <c r="C9" s="67"/>
      <c r="D9" s="68"/>
      <c r="E9" s="140" t="s">
        <v>80</v>
      </c>
      <c r="F9" s="82"/>
      <c r="G9" s="31"/>
      <c r="H9" s="31"/>
      <c r="I9" s="31"/>
      <c r="J9" s="31"/>
    </row>
    <row r="10" spans="1:10" ht="15">
      <c r="A10" s="69"/>
      <c r="B10" s="66"/>
      <c r="C10" s="67"/>
      <c r="D10" s="68"/>
      <c r="E10" s="140" t="s">
        <v>81</v>
      </c>
      <c r="F10" s="130"/>
      <c r="G10" s="31"/>
      <c r="H10" s="31"/>
      <c r="I10" s="31"/>
      <c r="J10" s="31"/>
    </row>
    <row r="11" spans="1:10" ht="15">
      <c r="A11" s="69"/>
      <c r="B11" s="66"/>
      <c r="C11" s="67"/>
      <c r="D11" s="68"/>
      <c r="E11" s="141"/>
      <c r="F11" s="130"/>
      <c r="G11" s="31"/>
      <c r="H11" s="31"/>
      <c r="I11" s="31"/>
      <c r="J11" s="31"/>
    </row>
    <row r="12" spans="1:10" ht="15">
      <c r="A12" s="69"/>
      <c r="B12" s="66"/>
      <c r="C12" s="67"/>
      <c r="D12" s="68"/>
      <c r="E12" s="141"/>
      <c r="F12" s="130"/>
      <c r="G12" s="31"/>
      <c r="H12" s="31"/>
      <c r="I12" s="31"/>
      <c r="J12" s="31"/>
    </row>
    <row r="13" spans="1:10" ht="15">
      <c r="A13" s="65"/>
      <c r="B13" s="66"/>
      <c r="C13" s="67"/>
      <c r="D13" s="68"/>
      <c r="E13" s="141"/>
      <c r="F13" s="130"/>
      <c r="G13" s="31"/>
      <c r="H13" s="31"/>
      <c r="I13" s="31"/>
      <c r="J13" s="31"/>
    </row>
    <row r="14" spans="1:7" ht="75">
      <c r="A14" s="15" t="s">
        <v>185</v>
      </c>
      <c r="B14" s="37" t="s">
        <v>57</v>
      </c>
      <c r="C14" s="14">
        <f>'celkové UN'!H8</f>
        <v>0</v>
      </c>
      <c r="D14" s="44">
        <f>'celkové UN'!I8</f>
        <v>0</v>
      </c>
      <c r="E14" s="142"/>
      <c r="F14" s="83"/>
      <c r="G14" s="30"/>
    </row>
    <row r="15" spans="1:10" ht="15">
      <c r="A15" s="65"/>
      <c r="B15" s="66"/>
      <c r="C15" s="67"/>
      <c r="D15" s="68"/>
      <c r="E15" s="140" t="s">
        <v>83</v>
      </c>
      <c r="F15" s="83"/>
      <c r="G15" s="31"/>
      <c r="H15" s="31"/>
      <c r="I15" s="31"/>
      <c r="J15" s="31"/>
    </row>
    <row r="16" spans="1:10" ht="15">
      <c r="A16" s="65"/>
      <c r="B16" s="66"/>
      <c r="C16" s="67"/>
      <c r="D16" s="68"/>
      <c r="E16" s="140" t="s">
        <v>82</v>
      </c>
      <c r="F16" s="83"/>
      <c r="G16" s="31"/>
      <c r="H16" s="31"/>
      <c r="I16" s="31"/>
      <c r="J16" s="31"/>
    </row>
    <row r="17" spans="1:10" ht="15.75" thickBot="1">
      <c r="A17" s="70"/>
      <c r="B17" s="71"/>
      <c r="C17" s="72"/>
      <c r="D17" s="73"/>
      <c r="E17" s="142"/>
      <c r="F17" s="83"/>
      <c r="G17" s="31"/>
      <c r="H17" s="31"/>
      <c r="I17" s="31"/>
      <c r="J17" s="31"/>
    </row>
    <row r="18" spans="1:10" ht="15.75" thickBot="1">
      <c r="A18" s="32" t="s">
        <v>65</v>
      </c>
      <c r="B18" s="55" t="s">
        <v>66</v>
      </c>
      <c r="C18" s="61">
        <f>SUM(C8:C13,C15:C17)</f>
        <v>0</v>
      </c>
      <c r="D18" s="35">
        <f>SUM(D8:D13,D15:D17)</f>
        <v>0</v>
      </c>
      <c r="E18" s="139" t="s">
        <v>40</v>
      </c>
      <c r="F18" s="81" t="str">
        <f>IF(AND(C18=SUM(C7,C14),D18=SUM(D7,D14),C18&gt;=D18),"součty v pořádku","nutná kontrola hodnot a součtů")</f>
        <v>součty v pořádku</v>
      </c>
      <c r="G18" s="40"/>
      <c r="H18" s="33"/>
      <c r="I18" s="33"/>
      <c r="J18" s="33"/>
    </row>
    <row r="19" spans="1:7" ht="15.75">
      <c r="A19" s="36"/>
      <c r="B19" s="23"/>
      <c r="C19" s="24"/>
      <c r="D19" s="26"/>
      <c r="E19" s="142"/>
      <c r="F19" s="83"/>
      <c r="G19" s="30"/>
    </row>
    <row r="20" spans="1:7" ht="75.75" customHeight="1">
      <c r="A20" s="13" t="s">
        <v>111</v>
      </c>
      <c r="B20" s="37" t="s">
        <v>57</v>
      </c>
      <c r="C20" s="14">
        <f>'celkové UN'!H11</f>
        <v>0</v>
      </c>
      <c r="D20" s="44">
        <f>'celkové UN'!I11</f>
        <v>0</v>
      </c>
      <c r="E20" s="142"/>
      <c r="F20" s="83"/>
      <c r="G20" s="30"/>
    </row>
    <row r="21" spans="1:10" ht="15">
      <c r="A21" s="65"/>
      <c r="B21" s="66"/>
      <c r="C21" s="67">
        <v>0</v>
      </c>
      <c r="D21" s="68">
        <v>0</v>
      </c>
      <c r="E21" s="142"/>
      <c r="F21" s="83"/>
      <c r="G21" s="30"/>
      <c r="H21" s="30"/>
      <c r="I21" s="30"/>
      <c r="J21" s="30"/>
    </row>
    <row r="22" spans="1:10" ht="15">
      <c r="A22" s="65"/>
      <c r="B22" s="66"/>
      <c r="C22" s="67"/>
      <c r="D22" s="68"/>
      <c r="E22" s="142"/>
      <c r="F22" s="83"/>
      <c r="G22" s="30"/>
      <c r="H22" s="30"/>
      <c r="I22" s="30"/>
      <c r="J22" s="30"/>
    </row>
    <row r="23" spans="1:10" ht="15">
      <c r="A23" s="65"/>
      <c r="B23" s="66"/>
      <c r="C23" s="67"/>
      <c r="D23" s="68"/>
      <c r="E23" s="142"/>
      <c r="F23" s="83"/>
      <c r="G23" s="30"/>
      <c r="H23" s="30"/>
      <c r="I23" s="30"/>
      <c r="J23" s="30"/>
    </row>
    <row r="24" spans="1:10" ht="15">
      <c r="A24" s="65"/>
      <c r="B24" s="66"/>
      <c r="C24" s="67"/>
      <c r="D24" s="68"/>
      <c r="E24" s="142"/>
      <c r="F24" s="83"/>
      <c r="G24" s="30"/>
      <c r="H24" s="30"/>
      <c r="I24" s="30"/>
      <c r="J24" s="30"/>
    </row>
    <row r="25" spans="1:10" ht="15">
      <c r="A25" s="65"/>
      <c r="B25" s="66"/>
      <c r="C25" s="67"/>
      <c r="D25" s="68"/>
      <c r="E25" s="142"/>
      <c r="F25" s="83"/>
      <c r="G25" s="30"/>
      <c r="H25" s="30"/>
      <c r="I25" s="30"/>
      <c r="J25" s="30"/>
    </row>
    <row r="26" spans="1:7" ht="75">
      <c r="A26" s="13" t="s">
        <v>112</v>
      </c>
      <c r="B26" s="37" t="s">
        <v>57</v>
      </c>
      <c r="C26" s="14">
        <f>'celkové UN'!H12</f>
        <v>0</v>
      </c>
      <c r="D26" s="44">
        <f>'celkové UN'!I12</f>
        <v>0</v>
      </c>
      <c r="E26" s="142"/>
      <c r="F26" s="83"/>
      <c r="G26" s="30"/>
    </row>
    <row r="27" spans="1:10" ht="15">
      <c r="A27" s="65"/>
      <c r="B27" s="66"/>
      <c r="C27" s="67"/>
      <c r="D27" s="68"/>
      <c r="E27" s="142"/>
      <c r="F27" s="83"/>
      <c r="G27" s="74"/>
      <c r="H27" s="74"/>
      <c r="I27" s="74"/>
      <c r="J27" s="74"/>
    </row>
    <row r="28" spans="1:10" ht="15">
      <c r="A28" s="65"/>
      <c r="B28" s="66"/>
      <c r="C28" s="67"/>
      <c r="D28" s="68"/>
      <c r="E28" s="142"/>
      <c r="F28" s="83"/>
      <c r="G28" s="74"/>
      <c r="H28" s="74"/>
      <c r="I28" s="74"/>
      <c r="J28" s="74"/>
    </row>
    <row r="29" spans="1:10" ht="15">
      <c r="A29" s="65"/>
      <c r="B29" s="66"/>
      <c r="C29" s="67"/>
      <c r="D29" s="68"/>
      <c r="E29" s="142"/>
      <c r="F29" s="83"/>
      <c r="G29" s="74"/>
      <c r="H29" s="74"/>
      <c r="I29" s="74"/>
      <c r="J29" s="74"/>
    </row>
    <row r="30" spans="1:10" ht="15">
      <c r="A30" s="65"/>
      <c r="B30" s="66"/>
      <c r="C30" s="67"/>
      <c r="D30" s="68"/>
      <c r="E30" s="142"/>
      <c r="F30" s="83"/>
      <c r="G30" s="74"/>
      <c r="H30" s="74"/>
      <c r="I30" s="74"/>
      <c r="J30" s="74"/>
    </row>
    <row r="31" spans="1:7" ht="63.75" customHeight="1">
      <c r="A31" s="13" t="s">
        <v>113</v>
      </c>
      <c r="B31" s="37" t="s">
        <v>57</v>
      </c>
      <c r="C31" s="14">
        <f>'celkové UN'!H13</f>
        <v>0</v>
      </c>
      <c r="D31" s="44">
        <f>'celkové UN'!I13</f>
        <v>0</v>
      </c>
      <c r="E31" s="142"/>
      <c r="F31" s="83"/>
      <c r="G31" s="30"/>
    </row>
    <row r="32" spans="1:10" ht="15">
      <c r="A32" s="65"/>
      <c r="B32" s="66"/>
      <c r="C32" s="67">
        <v>0</v>
      </c>
      <c r="D32" s="68">
        <v>0</v>
      </c>
      <c r="E32" s="142"/>
      <c r="F32" s="83"/>
      <c r="G32" s="74"/>
      <c r="H32" s="74"/>
      <c r="I32" s="74"/>
      <c r="J32" s="74"/>
    </row>
    <row r="33" spans="1:10" ht="15">
      <c r="A33" s="65"/>
      <c r="B33" s="66"/>
      <c r="C33" s="67"/>
      <c r="D33" s="68"/>
      <c r="E33" s="142"/>
      <c r="F33" s="83"/>
      <c r="G33" s="74"/>
      <c r="H33" s="74"/>
      <c r="I33" s="74"/>
      <c r="J33" s="74"/>
    </row>
    <row r="34" spans="1:10" ht="15">
      <c r="A34" s="65"/>
      <c r="B34" s="66"/>
      <c r="C34" s="67"/>
      <c r="D34" s="68"/>
      <c r="E34" s="142"/>
      <c r="F34" s="83"/>
      <c r="G34" s="74"/>
      <c r="H34" s="74"/>
      <c r="I34" s="74"/>
      <c r="J34" s="74"/>
    </row>
    <row r="35" spans="1:7" ht="80.25" customHeight="1">
      <c r="A35" s="15" t="s">
        <v>56</v>
      </c>
      <c r="B35" s="37" t="s">
        <v>57</v>
      </c>
      <c r="C35" s="14">
        <f>'celkové UN'!H14</f>
        <v>0</v>
      </c>
      <c r="D35" s="44">
        <f>'celkové UN'!I14</f>
        <v>0</v>
      </c>
      <c r="E35" s="142"/>
      <c r="F35" s="83"/>
      <c r="G35" s="30"/>
    </row>
    <row r="36" spans="1:10" ht="15">
      <c r="A36" s="75"/>
      <c r="B36" s="76"/>
      <c r="C36" s="67">
        <v>0</v>
      </c>
      <c r="D36" s="68">
        <v>0</v>
      </c>
      <c r="E36" s="142"/>
      <c r="F36" s="83"/>
      <c r="G36" s="74"/>
      <c r="H36" s="74"/>
      <c r="I36" s="74"/>
      <c r="J36" s="74"/>
    </row>
    <row r="37" spans="1:10" ht="15">
      <c r="A37" s="75"/>
      <c r="B37" s="76"/>
      <c r="C37" s="67"/>
      <c r="D37" s="68"/>
      <c r="E37" s="142"/>
      <c r="F37" s="83"/>
      <c r="G37" s="74"/>
      <c r="H37" s="74"/>
      <c r="I37" s="74"/>
      <c r="J37" s="74"/>
    </row>
    <row r="38" spans="1:10" ht="15">
      <c r="A38" s="75"/>
      <c r="B38" s="76"/>
      <c r="C38" s="67"/>
      <c r="D38" s="68"/>
      <c r="E38" s="142"/>
      <c r="F38" s="83"/>
      <c r="G38" s="74"/>
      <c r="H38" s="74"/>
      <c r="I38" s="74"/>
      <c r="J38" s="74"/>
    </row>
    <row r="39" spans="1:7" ht="105">
      <c r="A39" s="15" t="s">
        <v>114</v>
      </c>
      <c r="B39" s="37" t="s">
        <v>57</v>
      </c>
      <c r="C39" s="14">
        <f>'celkové UN'!H15</f>
        <v>0</v>
      </c>
      <c r="D39" s="44">
        <f>'celkové UN'!I15</f>
        <v>0</v>
      </c>
      <c r="E39" s="142"/>
      <c r="F39" s="83"/>
      <c r="G39" s="30"/>
    </row>
    <row r="40" spans="1:10" ht="15">
      <c r="A40" s="77"/>
      <c r="B40" s="11"/>
      <c r="C40" s="67">
        <v>0</v>
      </c>
      <c r="D40" s="68">
        <v>0</v>
      </c>
      <c r="E40" s="142" t="s">
        <v>84</v>
      </c>
      <c r="F40" s="83"/>
      <c r="G40" s="74"/>
      <c r="H40" s="74"/>
      <c r="I40" s="74"/>
      <c r="J40" s="74"/>
    </row>
    <row r="41" spans="1:10" ht="15">
      <c r="A41" s="77"/>
      <c r="B41" s="11"/>
      <c r="C41" s="67"/>
      <c r="D41" s="68"/>
      <c r="E41" s="142" t="s">
        <v>85</v>
      </c>
      <c r="F41" s="83"/>
      <c r="G41" s="74"/>
      <c r="H41" s="74"/>
      <c r="I41" s="74"/>
      <c r="J41" s="74"/>
    </row>
    <row r="42" spans="1:10" ht="15">
      <c r="A42" s="77"/>
      <c r="B42" s="11"/>
      <c r="C42" s="67"/>
      <c r="D42" s="68"/>
      <c r="E42" s="142"/>
      <c r="F42" s="83"/>
      <c r="G42" s="74"/>
      <c r="H42" s="74"/>
      <c r="I42" s="74"/>
      <c r="J42" s="74"/>
    </row>
    <row r="43" spans="1:10" ht="15">
      <c r="A43" s="77"/>
      <c r="B43" s="11"/>
      <c r="C43" s="67"/>
      <c r="D43" s="68"/>
      <c r="E43" s="142"/>
      <c r="F43" s="83"/>
      <c r="G43" s="74"/>
      <c r="H43" s="74"/>
      <c r="I43" s="74"/>
      <c r="J43" s="74"/>
    </row>
    <row r="44" spans="1:7" ht="45">
      <c r="A44" s="15" t="s">
        <v>115</v>
      </c>
      <c r="B44" s="37" t="s">
        <v>57</v>
      </c>
      <c r="C44" s="14">
        <f>'celkové UN'!H16</f>
        <v>0</v>
      </c>
      <c r="D44" s="44">
        <f>'celkové UN'!I16</f>
        <v>0</v>
      </c>
      <c r="E44" s="142"/>
      <c r="F44" s="83"/>
      <c r="G44" s="30"/>
    </row>
    <row r="45" spans="1:10" ht="15">
      <c r="A45" s="77"/>
      <c r="B45" s="11"/>
      <c r="C45" s="67"/>
      <c r="D45" s="68"/>
      <c r="E45" s="142"/>
      <c r="F45" s="83"/>
      <c r="G45" s="74"/>
      <c r="H45" s="74"/>
      <c r="I45" s="74"/>
      <c r="J45" s="74"/>
    </row>
    <row r="46" spans="1:10" ht="15">
      <c r="A46" s="77"/>
      <c r="B46" s="11"/>
      <c r="C46" s="67"/>
      <c r="D46" s="68"/>
      <c r="E46" s="142"/>
      <c r="F46" s="83"/>
      <c r="G46" s="74"/>
      <c r="H46" s="74"/>
      <c r="I46" s="74"/>
      <c r="J46" s="74"/>
    </row>
    <row r="47" spans="1:10" ht="15.75" thickBot="1">
      <c r="A47" s="78"/>
      <c r="B47" s="79"/>
      <c r="C47" s="72"/>
      <c r="D47" s="73"/>
      <c r="E47" s="142"/>
      <c r="F47" s="83"/>
      <c r="G47" s="74"/>
      <c r="H47" s="74"/>
      <c r="I47" s="74"/>
      <c r="J47" s="74"/>
    </row>
    <row r="48" spans="1:10" ht="15.75" thickBot="1">
      <c r="A48" s="59" t="s">
        <v>18</v>
      </c>
      <c r="B48" s="60" t="s">
        <v>66</v>
      </c>
      <c r="C48" s="61">
        <f>SUM(C45:C47,C40:C43,C36:C38,C32:C34,C27:C30,C21:C25)</f>
        <v>0</v>
      </c>
      <c r="D48" s="35">
        <f>SUM(D45:D47,D40:D43,D36:D38,D32:D34,D27:D30,D21:D25)</f>
        <v>0</v>
      </c>
      <c r="E48" s="139" t="s">
        <v>40</v>
      </c>
      <c r="F48" s="81" t="str">
        <f>IF(AND(C48=SUM(C44,C39,C35,C31,C26,C20),D48=SUM(D44,D39,D35,D31,D26,D20),C48&gt;=D48),"součty v pořádku","nutná kontrola hodnot a součtů")</f>
        <v>součty v pořádku</v>
      </c>
      <c r="G48" s="40"/>
      <c r="H48" s="33"/>
      <c r="I48" s="33"/>
      <c r="J48" s="33"/>
    </row>
    <row r="49" spans="1:7" ht="15.75">
      <c r="A49" s="57"/>
      <c r="B49" s="58"/>
      <c r="C49" s="24"/>
      <c r="D49" s="26"/>
      <c r="E49" s="142"/>
      <c r="F49" s="83"/>
      <c r="G49" s="30"/>
    </row>
    <row r="50" spans="1:7" ht="75">
      <c r="A50" s="13" t="s">
        <v>116</v>
      </c>
      <c r="B50" s="37" t="s">
        <v>57</v>
      </c>
      <c r="C50" s="14">
        <f>'celkové UN'!H19</f>
        <v>0</v>
      </c>
      <c r="D50" s="44">
        <f>'celkové UN'!I19</f>
        <v>0</v>
      </c>
      <c r="E50" s="142"/>
      <c r="F50" s="83"/>
      <c r="G50" s="30"/>
    </row>
    <row r="51" spans="1:10" ht="15">
      <c r="A51" s="65"/>
      <c r="B51" s="66"/>
      <c r="C51" s="67"/>
      <c r="D51" s="68"/>
      <c r="E51" s="142" t="s">
        <v>86</v>
      </c>
      <c r="F51" s="83"/>
      <c r="G51" s="74"/>
      <c r="H51" s="74"/>
      <c r="I51" s="74"/>
      <c r="J51" s="74"/>
    </row>
    <row r="52" spans="1:10" ht="15">
      <c r="A52" s="65"/>
      <c r="B52" s="66"/>
      <c r="C52" s="67"/>
      <c r="D52" s="68"/>
      <c r="E52" s="142" t="s">
        <v>87</v>
      </c>
      <c r="F52" s="83"/>
      <c r="G52" s="74"/>
      <c r="H52" s="74"/>
      <c r="I52" s="74"/>
      <c r="J52" s="74"/>
    </row>
    <row r="53" spans="1:10" ht="15.75" thickBot="1">
      <c r="A53" s="70"/>
      <c r="B53" s="71"/>
      <c r="C53" s="72"/>
      <c r="D53" s="73"/>
      <c r="E53" s="142"/>
      <c r="F53" s="83"/>
      <c r="G53" s="74"/>
      <c r="H53" s="74"/>
      <c r="I53" s="74"/>
      <c r="J53" s="74"/>
    </row>
    <row r="54" spans="1:10" ht="15.75" thickBot="1">
      <c r="A54" s="59" t="s">
        <v>67</v>
      </c>
      <c r="B54" s="60" t="s">
        <v>66</v>
      </c>
      <c r="C54" s="61">
        <f>SUM(C51:C53)</f>
        <v>0</v>
      </c>
      <c r="D54" s="35">
        <f>SUM(D51:D53)</f>
        <v>0</v>
      </c>
      <c r="E54" s="139" t="s">
        <v>40</v>
      </c>
      <c r="F54" s="81" t="str">
        <f>IF(AND(C54=C50,D54=D50,C54&gt;=D54),"součty v pořádku","nutná kontrola hodnot a součtů")</f>
        <v>součty v pořádku</v>
      </c>
      <c r="G54" s="40"/>
      <c r="H54" s="33"/>
      <c r="I54" s="33"/>
      <c r="J54" s="33"/>
    </row>
    <row r="55" spans="1:7" ht="15.75">
      <c r="A55" s="57"/>
      <c r="B55" s="58"/>
      <c r="C55" s="24"/>
      <c r="D55" s="26"/>
      <c r="E55" s="142"/>
      <c r="F55" s="83"/>
      <c r="G55" s="30"/>
    </row>
    <row r="56" spans="1:7" ht="45">
      <c r="A56" s="15" t="s">
        <v>117</v>
      </c>
      <c r="B56" s="37" t="s">
        <v>57</v>
      </c>
      <c r="C56" s="14">
        <f>'celkové UN'!H21</f>
        <v>0</v>
      </c>
      <c r="D56" s="44">
        <f>'celkové UN'!I21</f>
        <v>0</v>
      </c>
      <c r="E56" s="142"/>
      <c r="F56" s="83"/>
      <c r="G56" s="30"/>
    </row>
    <row r="57" spans="1:10" ht="15">
      <c r="A57" s="65"/>
      <c r="B57" s="66"/>
      <c r="C57" s="67">
        <v>0</v>
      </c>
      <c r="D57" s="68">
        <v>0</v>
      </c>
      <c r="E57" s="142" t="s">
        <v>88</v>
      </c>
      <c r="F57" s="83"/>
      <c r="G57" s="74"/>
      <c r="H57" s="74"/>
      <c r="I57" s="74"/>
      <c r="J57" s="74"/>
    </row>
    <row r="58" spans="1:10" ht="15">
      <c r="A58" s="65"/>
      <c r="B58" s="66"/>
      <c r="C58" s="67"/>
      <c r="D58" s="68"/>
      <c r="E58" s="142" t="s">
        <v>89</v>
      </c>
      <c r="F58" s="83"/>
      <c r="G58" s="74"/>
      <c r="H58" s="74"/>
      <c r="I58" s="74"/>
      <c r="J58" s="74"/>
    </row>
    <row r="59" spans="1:10" ht="15">
      <c r="A59" s="65"/>
      <c r="B59" s="66"/>
      <c r="C59" s="67"/>
      <c r="D59" s="68"/>
      <c r="E59" s="142"/>
      <c r="F59" s="83"/>
      <c r="G59" s="74"/>
      <c r="H59" s="74"/>
      <c r="I59" s="74"/>
      <c r="J59" s="74"/>
    </row>
    <row r="60" spans="1:7" ht="60">
      <c r="A60" s="15" t="s">
        <v>118</v>
      </c>
      <c r="B60" s="37" t="s">
        <v>57</v>
      </c>
      <c r="C60" s="14">
        <f>'celkové UN'!H22</f>
        <v>0</v>
      </c>
      <c r="D60" s="44">
        <f>'celkové UN'!I22</f>
        <v>0</v>
      </c>
      <c r="E60" s="142"/>
      <c r="F60" s="83"/>
      <c r="G60" s="30"/>
    </row>
    <row r="61" spans="1:10" ht="15">
      <c r="A61" s="65"/>
      <c r="B61" s="66"/>
      <c r="C61" s="67"/>
      <c r="D61" s="68"/>
      <c r="E61" s="142" t="s">
        <v>90</v>
      </c>
      <c r="F61" s="83"/>
      <c r="G61" s="74"/>
      <c r="H61" s="74"/>
      <c r="I61" s="74"/>
      <c r="J61" s="74"/>
    </row>
    <row r="62" spans="1:10" ht="15">
      <c r="A62" s="65"/>
      <c r="B62" s="66"/>
      <c r="C62" s="67"/>
      <c r="D62" s="68"/>
      <c r="E62" s="142" t="s">
        <v>91</v>
      </c>
      <c r="F62" s="83"/>
      <c r="G62" s="74"/>
      <c r="H62" s="74"/>
      <c r="I62" s="74"/>
      <c r="J62" s="74"/>
    </row>
    <row r="63" spans="1:10" ht="15">
      <c r="A63" s="65"/>
      <c r="B63" s="66"/>
      <c r="C63" s="67"/>
      <c r="D63" s="68"/>
      <c r="E63" s="142"/>
      <c r="F63" s="83"/>
      <c r="G63" s="74"/>
      <c r="H63" s="74"/>
      <c r="I63" s="74"/>
      <c r="J63" s="74"/>
    </row>
    <row r="64" spans="1:7" ht="60">
      <c r="A64" s="13" t="s">
        <v>119</v>
      </c>
      <c r="B64" s="37" t="s">
        <v>57</v>
      </c>
      <c r="C64" s="14">
        <f>'celkové UN'!H23</f>
        <v>0</v>
      </c>
      <c r="D64" s="44">
        <f>'celkové UN'!I23</f>
        <v>0</v>
      </c>
      <c r="E64" s="142"/>
      <c r="F64" s="83"/>
      <c r="G64" s="30"/>
    </row>
    <row r="65" spans="1:10" ht="15">
      <c r="A65" s="65"/>
      <c r="B65" s="66"/>
      <c r="C65" s="67"/>
      <c r="D65" s="68"/>
      <c r="E65" s="142" t="s">
        <v>92</v>
      </c>
      <c r="F65" s="83"/>
      <c r="G65" s="74"/>
      <c r="H65" s="74"/>
      <c r="I65" s="74"/>
      <c r="J65" s="74"/>
    </row>
    <row r="66" spans="1:10" ht="15">
      <c r="A66" s="65"/>
      <c r="B66" s="66"/>
      <c r="C66" s="67"/>
      <c r="D66" s="68"/>
      <c r="E66" s="142" t="s">
        <v>91</v>
      </c>
      <c r="F66" s="83"/>
      <c r="G66" s="74"/>
      <c r="H66" s="74"/>
      <c r="I66" s="74"/>
      <c r="J66" s="74"/>
    </row>
    <row r="67" spans="1:7" ht="31.5" thickBot="1">
      <c r="A67" s="18" t="s">
        <v>44</v>
      </c>
      <c r="B67" s="48" t="s">
        <v>57</v>
      </c>
      <c r="C67" s="16">
        <f>'celkové UN'!H24</f>
        <v>0</v>
      </c>
      <c r="D67" s="49">
        <f>'celkové UN'!I24</f>
        <v>0</v>
      </c>
      <c r="E67" s="142"/>
      <c r="F67" s="83"/>
      <c r="G67" s="30"/>
    </row>
    <row r="68" spans="1:7" ht="106.5" thickBot="1">
      <c r="A68" s="54" t="s">
        <v>64</v>
      </c>
      <c r="B68" s="55" t="s">
        <v>66</v>
      </c>
      <c r="C68" s="34">
        <f>SUM(C67,C65:C66,C61:C63,C57:C59)</f>
        <v>0</v>
      </c>
      <c r="D68" s="56">
        <f>SUM(D67,D65:D66,D61:D63,D57:D59)</f>
        <v>0</v>
      </c>
      <c r="E68" s="139" t="s">
        <v>40</v>
      </c>
      <c r="F68" s="81" t="str">
        <f>IF(AND(C68=SUM(C67,C64,C60,C56),D68=SUM(D67,D64,D60,D56),C68&gt;=D68),"součty v pořádku","nutná kontrola hodnot a součtů")</f>
        <v>součty v pořádku</v>
      </c>
      <c r="G68" s="30"/>
    </row>
    <row r="69" spans="1:7" ht="76.5">
      <c r="A69" s="50" t="s">
        <v>29</v>
      </c>
      <c r="B69" s="51" t="s">
        <v>57</v>
      </c>
      <c r="C69" s="52">
        <f>'celkové UN'!H27</f>
        <v>0</v>
      </c>
      <c r="D69" s="53">
        <f>'celkové UN'!I27</f>
        <v>0</v>
      </c>
      <c r="E69" s="142"/>
      <c r="F69" s="83"/>
      <c r="G69" s="30"/>
    </row>
    <row r="70" spans="1:7" ht="16.5" thickBot="1">
      <c r="A70" s="46" t="s">
        <v>58</v>
      </c>
      <c r="B70" s="47"/>
      <c r="C70" s="25" t="e">
        <f>C69*100/C71</f>
        <v>#DIV/0!</v>
      </c>
      <c r="D70" s="17" t="e">
        <f>D69*100/D71</f>
        <v>#DIV/0!</v>
      </c>
      <c r="E70" s="142"/>
      <c r="F70" s="83"/>
      <c r="G70" s="30"/>
    </row>
    <row r="71" spans="1:7" ht="31.5">
      <c r="A71" s="19" t="s">
        <v>95</v>
      </c>
      <c r="B71" s="20"/>
      <c r="C71" s="29">
        <f>SUM(C69,C68,C50,C48,C18)</f>
        <v>0</v>
      </c>
      <c r="D71" s="28">
        <f>SUM(D69,D68,D50,D48,D18)</f>
        <v>0</v>
      </c>
      <c r="E71" s="139" t="s">
        <v>40</v>
      </c>
      <c r="F71" s="81" t="str">
        <f>IF(AND(C71=SUM(C69,C68,C54,C48,C18),D71=SUM(D69,D68,D54,D48,D18),C71&gt;=D71),"součty v pořádku","nutná kontrola hodnot a součtů")</f>
        <v>součty v pořádku</v>
      </c>
      <c r="G71" s="30"/>
    </row>
    <row r="72" spans="1:7" ht="15.75">
      <c r="A72" s="21" t="s">
        <v>33</v>
      </c>
      <c r="B72" s="38"/>
      <c r="C72" s="86">
        <f>C18</f>
        <v>0</v>
      </c>
      <c r="D72" s="87">
        <f>D18</f>
        <v>0</v>
      </c>
      <c r="E72" s="142"/>
      <c r="F72" s="83"/>
      <c r="G72" s="30"/>
    </row>
    <row r="73" spans="1:7" ht="16.5" thickBot="1">
      <c r="A73" s="22" t="s">
        <v>34</v>
      </c>
      <c r="B73" s="45"/>
      <c r="C73" s="88">
        <f>C71-C72</f>
        <v>0</v>
      </c>
      <c r="D73" s="27">
        <f>D71-D72</f>
        <v>0</v>
      </c>
      <c r="E73" s="142"/>
      <c r="F73" s="83"/>
      <c r="G73" s="30"/>
    </row>
    <row r="74" spans="1:7" ht="15.75">
      <c r="A74" s="23"/>
      <c r="B74" s="23"/>
      <c r="C74" s="24"/>
      <c r="D74" s="24"/>
      <c r="E74" s="142"/>
      <c r="F74" s="83"/>
      <c r="G74" s="30"/>
    </row>
  </sheetData>
  <sheetProtection/>
  <mergeCells count="5">
    <mergeCell ref="A1:D1"/>
    <mergeCell ref="B2:D2"/>
    <mergeCell ref="B3:D3"/>
    <mergeCell ref="B4:D4"/>
    <mergeCell ref="E6:F6"/>
  </mergeCells>
  <printOptions/>
  <pageMargins left="0.7086614173228347" right="0.7086614173228347" top="0.7874015748031497" bottom="0.7874015748031497" header="0.31496062992125984" footer="0.31496062992125984"/>
  <pageSetup fitToHeight="20" fitToWidth="1" horizontalDpi="600" verticalDpi="600" orientation="portrait" paperSize="9" scale="59" r:id="rId1"/>
  <headerFooter>
    <oddHeader>&amp;L&amp;20Formulář Z-UN
Příloha UN-2016&amp;R&amp;20LO14 .. .. ..
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74"/>
  <sheetViews>
    <sheetView workbookViewId="0" topLeftCell="A1">
      <selection activeCell="J4" sqref="J4"/>
    </sheetView>
  </sheetViews>
  <sheetFormatPr defaultColWidth="9.140625" defaultRowHeight="15"/>
  <cols>
    <col min="1" max="1" width="45.00390625" style="0" customWidth="1"/>
    <col min="2" max="2" width="57.8515625" style="0" customWidth="1"/>
    <col min="3" max="3" width="22.28125" style="0" customWidth="1"/>
    <col min="4" max="4" width="21.7109375" style="0" customWidth="1"/>
    <col min="5" max="5" width="9.140625" style="144" customWidth="1"/>
  </cols>
  <sheetData>
    <row r="1" spans="1:11" ht="69" customHeight="1">
      <c r="A1" s="270" t="s">
        <v>174</v>
      </c>
      <c r="B1" s="270"/>
      <c r="C1" s="270"/>
      <c r="D1" s="270"/>
      <c r="E1" s="138"/>
      <c r="F1" s="80"/>
      <c r="G1" s="39"/>
      <c r="H1" s="39"/>
      <c r="I1" s="39"/>
      <c r="J1" s="39"/>
      <c r="K1" s="30"/>
    </row>
    <row r="2" spans="1:10" ht="24.75" customHeight="1">
      <c r="A2" s="62" t="s">
        <v>68</v>
      </c>
      <c r="B2" s="273">
        <f>'celkové UN'!B2</f>
        <v>0</v>
      </c>
      <c r="C2" s="274"/>
      <c r="D2" s="275"/>
      <c r="E2" s="138"/>
      <c r="F2" s="80"/>
      <c r="G2" s="39"/>
      <c r="H2" s="39"/>
      <c r="I2" s="39"/>
      <c r="J2" s="39"/>
    </row>
    <row r="3" spans="1:10" ht="24.75" customHeight="1">
      <c r="A3" s="62" t="s">
        <v>69</v>
      </c>
      <c r="B3" s="273">
        <f>'celkové UN'!B3</f>
        <v>0</v>
      </c>
      <c r="C3" s="274"/>
      <c r="D3" s="275"/>
      <c r="E3" s="138"/>
      <c r="F3" s="80"/>
      <c r="G3" s="39"/>
      <c r="H3" s="39"/>
      <c r="I3" s="39"/>
      <c r="J3" s="39"/>
    </row>
    <row r="4" spans="1:10" ht="24.75" customHeight="1">
      <c r="A4" s="62" t="s">
        <v>70</v>
      </c>
      <c r="B4" s="273">
        <f>'celkové UN'!B4</f>
        <v>0</v>
      </c>
      <c r="C4" s="274"/>
      <c r="D4" s="275"/>
      <c r="E4" s="138"/>
      <c r="F4" s="80"/>
      <c r="G4" s="39"/>
      <c r="H4" s="39"/>
      <c r="I4" s="39"/>
      <c r="J4" s="39"/>
    </row>
    <row r="5" spans="1:10" ht="24.75" customHeight="1" thickBot="1">
      <c r="A5" s="63"/>
      <c r="B5" s="131">
        <v>2018</v>
      </c>
      <c r="C5" s="64"/>
      <c r="D5" s="133"/>
      <c r="E5" s="140"/>
      <c r="F5" s="80"/>
      <c r="G5" s="39"/>
      <c r="H5" s="39"/>
      <c r="I5" s="39"/>
      <c r="J5" s="39"/>
    </row>
    <row r="6" spans="1:7" ht="69.75" customHeight="1">
      <c r="A6" s="41" t="s">
        <v>55</v>
      </c>
      <c r="B6" s="42" t="s">
        <v>63</v>
      </c>
      <c r="C6" s="230" t="s">
        <v>123</v>
      </c>
      <c r="D6" s="231" t="s">
        <v>126</v>
      </c>
      <c r="E6" s="271" t="s">
        <v>62</v>
      </c>
      <c r="F6" s="272"/>
      <c r="G6" s="30"/>
    </row>
    <row r="7" spans="1:10" ht="79.5" customHeight="1">
      <c r="A7" s="43" t="s">
        <v>186</v>
      </c>
      <c r="B7" s="37" t="s">
        <v>57</v>
      </c>
      <c r="C7" s="14">
        <f>'celkové UN'!J7</f>
        <v>0</v>
      </c>
      <c r="D7" s="44">
        <f>'celkové UN'!K7</f>
        <v>0</v>
      </c>
      <c r="E7" s="139"/>
      <c r="F7" s="81"/>
      <c r="G7" s="40"/>
      <c r="H7" s="33"/>
      <c r="I7" s="33"/>
      <c r="J7" s="33"/>
    </row>
    <row r="8" spans="1:10" ht="15">
      <c r="A8" s="65"/>
      <c r="B8" s="66"/>
      <c r="C8" s="67"/>
      <c r="D8" s="68"/>
      <c r="E8" s="140"/>
      <c r="F8" s="82"/>
      <c r="G8" s="31"/>
      <c r="H8" s="31"/>
      <c r="I8" s="31"/>
      <c r="J8" s="31"/>
    </row>
    <row r="9" spans="1:10" ht="15">
      <c r="A9" s="69"/>
      <c r="B9" s="66"/>
      <c r="C9" s="67"/>
      <c r="D9" s="68"/>
      <c r="E9" s="140" t="s">
        <v>80</v>
      </c>
      <c r="F9" s="82"/>
      <c r="G9" s="31"/>
      <c r="H9" s="31"/>
      <c r="I9" s="31"/>
      <c r="J9" s="31"/>
    </row>
    <row r="10" spans="1:10" ht="15">
      <c r="A10" s="69"/>
      <c r="B10" s="66"/>
      <c r="C10" s="67"/>
      <c r="D10" s="68"/>
      <c r="E10" s="140" t="s">
        <v>81</v>
      </c>
      <c r="F10" s="130"/>
      <c r="G10" s="31"/>
      <c r="H10" s="31"/>
      <c r="I10" s="31"/>
      <c r="J10" s="31"/>
    </row>
    <row r="11" spans="1:10" ht="15">
      <c r="A11" s="69"/>
      <c r="B11" s="66"/>
      <c r="C11" s="67"/>
      <c r="D11" s="68"/>
      <c r="E11" s="141"/>
      <c r="F11" s="130"/>
      <c r="G11" s="31"/>
      <c r="H11" s="31"/>
      <c r="I11" s="31"/>
      <c r="J11" s="31"/>
    </row>
    <row r="12" spans="1:10" ht="15">
      <c r="A12" s="69"/>
      <c r="B12" s="66"/>
      <c r="C12" s="67"/>
      <c r="D12" s="68"/>
      <c r="E12" s="141"/>
      <c r="F12" s="130"/>
      <c r="G12" s="31"/>
      <c r="H12" s="31"/>
      <c r="I12" s="31"/>
      <c r="J12" s="31"/>
    </row>
    <row r="13" spans="1:10" ht="15">
      <c r="A13" s="65"/>
      <c r="B13" s="66"/>
      <c r="C13" s="67"/>
      <c r="D13" s="68"/>
      <c r="E13" s="141"/>
      <c r="F13" s="130"/>
      <c r="G13" s="31"/>
      <c r="H13" s="31"/>
      <c r="I13" s="31"/>
      <c r="J13" s="31"/>
    </row>
    <row r="14" spans="1:7" ht="75">
      <c r="A14" s="15" t="s">
        <v>187</v>
      </c>
      <c r="B14" s="37" t="s">
        <v>57</v>
      </c>
      <c r="C14" s="14">
        <f>'celkové UN'!J8</f>
        <v>0</v>
      </c>
      <c r="D14" s="44">
        <f>'celkové UN'!K8</f>
        <v>0</v>
      </c>
      <c r="E14" s="142"/>
      <c r="F14" s="83"/>
      <c r="G14" s="30"/>
    </row>
    <row r="15" spans="1:10" ht="15">
      <c r="A15" s="65"/>
      <c r="B15" s="66"/>
      <c r="C15" s="67"/>
      <c r="D15" s="68"/>
      <c r="E15" s="140" t="s">
        <v>83</v>
      </c>
      <c r="F15" s="83"/>
      <c r="G15" s="31"/>
      <c r="H15" s="31"/>
      <c r="I15" s="31"/>
      <c r="J15" s="31"/>
    </row>
    <row r="16" spans="1:10" ht="15">
      <c r="A16" s="65"/>
      <c r="B16" s="66"/>
      <c r="C16" s="67"/>
      <c r="D16" s="68"/>
      <c r="E16" s="140" t="s">
        <v>82</v>
      </c>
      <c r="F16" s="83"/>
      <c r="G16" s="31"/>
      <c r="H16" s="31"/>
      <c r="I16" s="31"/>
      <c r="J16" s="31"/>
    </row>
    <row r="17" spans="1:10" ht="15.75" thickBot="1">
      <c r="A17" s="70"/>
      <c r="B17" s="71"/>
      <c r="C17" s="72"/>
      <c r="D17" s="73"/>
      <c r="E17" s="142"/>
      <c r="F17" s="83"/>
      <c r="G17" s="31"/>
      <c r="H17" s="31"/>
      <c r="I17" s="31"/>
      <c r="J17" s="31"/>
    </row>
    <row r="18" spans="1:10" ht="15.75" thickBot="1">
      <c r="A18" s="32" t="s">
        <v>65</v>
      </c>
      <c r="B18" s="55" t="s">
        <v>66</v>
      </c>
      <c r="C18" s="61">
        <f>SUM(C8:C13,C15:C17)</f>
        <v>0</v>
      </c>
      <c r="D18" s="35">
        <f>SUM(D9:D13,D15:D17)</f>
        <v>0</v>
      </c>
      <c r="E18" s="139" t="s">
        <v>40</v>
      </c>
      <c r="F18" s="81" t="str">
        <f>IF(AND(C18=SUM(C7,C14),D18=SUM(D7,D14),C18&gt;=D18),"součty v pořádku","nutná kontrola hodnot a součtů")</f>
        <v>součty v pořádku</v>
      </c>
      <c r="G18" s="40"/>
      <c r="H18" s="33"/>
      <c r="I18" s="33"/>
      <c r="J18" s="33"/>
    </row>
    <row r="19" spans="1:7" ht="15.75">
      <c r="A19" s="36"/>
      <c r="B19" s="23"/>
      <c r="C19" s="24"/>
      <c r="D19" s="26"/>
      <c r="E19" s="142"/>
      <c r="F19" s="83"/>
      <c r="G19" s="30"/>
    </row>
    <row r="20" spans="1:7" ht="79.5" customHeight="1">
      <c r="A20" s="13" t="s">
        <v>102</v>
      </c>
      <c r="B20" s="37" t="s">
        <v>57</v>
      </c>
      <c r="C20" s="14">
        <f>'celkové UN'!J11</f>
        <v>0</v>
      </c>
      <c r="D20" s="44">
        <f>'celkové UN'!K11</f>
        <v>0</v>
      </c>
      <c r="E20" s="142"/>
      <c r="F20" s="83"/>
      <c r="G20" s="30"/>
    </row>
    <row r="21" spans="1:10" ht="15">
      <c r="A21" s="65"/>
      <c r="B21" s="66"/>
      <c r="C21" s="67">
        <v>0</v>
      </c>
      <c r="D21" s="68">
        <v>0</v>
      </c>
      <c r="E21" s="142"/>
      <c r="F21" s="83"/>
      <c r="G21" s="30"/>
      <c r="H21" s="30"/>
      <c r="I21" s="30"/>
      <c r="J21" s="30"/>
    </row>
    <row r="22" spans="1:10" ht="15">
      <c r="A22" s="65"/>
      <c r="B22" s="66"/>
      <c r="C22" s="67"/>
      <c r="D22" s="68"/>
      <c r="E22" s="142"/>
      <c r="F22" s="83"/>
      <c r="G22" s="30"/>
      <c r="H22" s="30"/>
      <c r="I22" s="30"/>
      <c r="J22" s="30"/>
    </row>
    <row r="23" spans="1:10" ht="15">
      <c r="A23" s="65"/>
      <c r="B23" s="66"/>
      <c r="C23" s="67"/>
      <c r="D23" s="68"/>
      <c r="E23" s="142"/>
      <c r="F23" s="83"/>
      <c r="G23" s="30"/>
      <c r="H23" s="30"/>
      <c r="I23" s="30"/>
      <c r="J23" s="30"/>
    </row>
    <row r="24" spans="1:10" ht="15">
      <c r="A24" s="65"/>
      <c r="B24" s="66"/>
      <c r="C24" s="67"/>
      <c r="D24" s="68"/>
      <c r="E24" s="142"/>
      <c r="F24" s="83"/>
      <c r="G24" s="30"/>
      <c r="H24" s="30"/>
      <c r="I24" s="30"/>
      <c r="J24" s="30"/>
    </row>
    <row r="25" spans="1:10" ht="15">
      <c r="A25" s="65"/>
      <c r="B25" s="66"/>
      <c r="C25" s="67"/>
      <c r="D25" s="68"/>
      <c r="E25" s="142"/>
      <c r="F25" s="83"/>
      <c r="G25" s="30"/>
      <c r="H25" s="30"/>
      <c r="I25" s="30"/>
      <c r="J25" s="30"/>
    </row>
    <row r="26" spans="1:7" ht="75">
      <c r="A26" s="13" t="s">
        <v>103</v>
      </c>
      <c r="B26" s="37" t="s">
        <v>57</v>
      </c>
      <c r="C26" s="14">
        <f>'celkové UN'!J12</f>
        <v>0</v>
      </c>
      <c r="D26" s="44">
        <f>'celkové UN'!K12</f>
        <v>0</v>
      </c>
      <c r="E26" s="142"/>
      <c r="F26" s="83"/>
      <c r="G26" s="30"/>
    </row>
    <row r="27" spans="1:10" ht="15">
      <c r="A27" s="65"/>
      <c r="B27" s="66"/>
      <c r="C27" s="67"/>
      <c r="D27" s="68"/>
      <c r="E27" s="142"/>
      <c r="F27" s="83"/>
      <c r="G27" s="74"/>
      <c r="H27" s="74"/>
      <c r="I27" s="74"/>
      <c r="J27" s="74"/>
    </row>
    <row r="28" spans="1:10" ht="15">
      <c r="A28" s="65"/>
      <c r="B28" s="66"/>
      <c r="C28" s="67"/>
      <c r="D28" s="68"/>
      <c r="E28" s="142"/>
      <c r="F28" s="83"/>
      <c r="G28" s="74"/>
      <c r="H28" s="74"/>
      <c r="I28" s="74"/>
      <c r="J28" s="74"/>
    </row>
    <row r="29" spans="1:10" ht="15">
      <c r="A29" s="65"/>
      <c r="B29" s="66"/>
      <c r="C29" s="67"/>
      <c r="D29" s="68"/>
      <c r="E29" s="142"/>
      <c r="F29" s="83"/>
      <c r="G29" s="74"/>
      <c r="H29" s="74"/>
      <c r="I29" s="74"/>
      <c r="J29" s="74"/>
    </row>
    <row r="30" spans="1:10" ht="15">
      <c r="A30" s="65"/>
      <c r="B30" s="66"/>
      <c r="C30" s="67"/>
      <c r="D30" s="68"/>
      <c r="E30" s="142"/>
      <c r="F30" s="83"/>
      <c r="G30" s="74"/>
      <c r="H30" s="74"/>
      <c r="I30" s="74"/>
      <c r="J30" s="74"/>
    </row>
    <row r="31" spans="1:7" ht="75">
      <c r="A31" s="13" t="s">
        <v>104</v>
      </c>
      <c r="B31" s="37" t="s">
        <v>57</v>
      </c>
      <c r="C31" s="14">
        <f>'celkové UN'!J13</f>
        <v>0</v>
      </c>
      <c r="D31" s="44">
        <f>'celkové UN'!K13</f>
        <v>0</v>
      </c>
      <c r="E31" s="142"/>
      <c r="F31" s="83"/>
      <c r="G31" s="30"/>
    </row>
    <row r="32" spans="1:10" ht="15">
      <c r="A32" s="65"/>
      <c r="B32" s="66"/>
      <c r="C32" s="67">
        <v>0</v>
      </c>
      <c r="D32" s="68">
        <v>0</v>
      </c>
      <c r="E32" s="142"/>
      <c r="F32" s="83"/>
      <c r="G32" s="74"/>
      <c r="H32" s="74"/>
      <c r="I32" s="74"/>
      <c r="J32" s="74"/>
    </row>
    <row r="33" spans="1:10" ht="15">
      <c r="A33" s="65"/>
      <c r="B33" s="66"/>
      <c r="C33" s="67"/>
      <c r="D33" s="68"/>
      <c r="E33" s="142"/>
      <c r="F33" s="83"/>
      <c r="G33" s="74"/>
      <c r="H33" s="74"/>
      <c r="I33" s="74"/>
      <c r="J33" s="74"/>
    </row>
    <row r="34" spans="1:10" ht="15">
      <c r="A34" s="65"/>
      <c r="B34" s="66"/>
      <c r="C34" s="67"/>
      <c r="D34" s="68"/>
      <c r="E34" s="142"/>
      <c r="F34" s="83"/>
      <c r="G34" s="74"/>
      <c r="H34" s="74"/>
      <c r="I34" s="74"/>
      <c r="J34" s="74"/>
    </row>
    <row r="35" spans="1:7" ht="80.25" customHeight="1">
      <c r="A35" s="15" t="s">
        <v>56</v>
      </c>
      <c r="B35" s="37" t="s">
        <v>57</v>
      </c>
      <c r="C35" s="14">
        <f>'celkové UN'!J14</f>
        <v>0</v>
      </c>
      <c r="D35" s="44">
        <f>'celkové UN'!K14</f>
        <v>0</v>
      </c>
      <c r="E35" s="142"/>
      <c r="F35" s="83"/>
      <c r="G35" s="30"/>
    </row>
    <row r="36" spans="1:10" ht="15">
      <c r="A36" s="75"/>
      <c r="B36" s="76"/>
      <c r="C36" s="67">
        <v>0</v>
      </c>
      <c r="D36" s="68">
        <v>0</v>
      </c>
      <c r="E36" s="142"/>
      <c r="F36" s="83"/>
      <c r="G36" s="74"/>
      <c r="H36" s="74"/>
      <c r="I36" s="74"/>
      <c r="J36" s="74"/>
    </row>
    <row r="37" spans="1:10" ht="15">
      <c r="A37" s="75"/>
      <c r="B37" s="76"/>
      <c r="C37" s="67"/>
      <c r="D37" s="68"/>
      <c r="E37" s="142"/>
      <c r="F37" s="83"/>
      <c r="G37" s="74"/>
      <c r="H37" s="74"/>
      <c r="I37" s="74"/>
      <c r="J37" s="74"/>
    </row>
    <row r="38" spans="1:10" ht="15">
      <c r="A38" s="75"/>
      <c r="B38" s="76"/>
      <c r="C38" s="67"/>
      <c r="D38" s="68"/>
      <c r="E38" s="142"/>
      <c r="F38" s="83"/>
      <c r="G38" s="74"/>
      <c r="H38" s="74"/>
      <c r="I38" s="74"/>
      <c r="J38" s="74"/>
    </row>
    <row r="39" spans="1:7" ht="105">
      <c r="A39" s="15" t="s">
        <v>105</v>
      </c>
      <c r="B39" s="37" t="s">
        <v>57</v>
      </c>
      <c r="C39" s="14">
        <f>'celkové UN'!J15</f>
        <v>0</v>
      </c>
      <c r="D39" s="44">
        <f>'celkové UN'!K15</f>
        <v>0</v>
      </c>
      <c r="E39" s="142"/>
      <c r="F39" s="83"/>
      <c r="G39" s="30"/>
    </row>
    <row r="40" spans="1:10" ht="15">
      <c r="A40" s="77"/>
      <c r="B40" s="11"/>
      <c r="C40" s="67">
        <v>0</v>
      </c>
      <c r="D40" s="68">
        <v>0</v>
      </c>
      <c r="E40" s="142" t="s">
        <v>84</v>
      </c>
      <c r="F40" s="83"/>
      <c r="G40" s="74"/>
      <c r="H40" s="74"/>
      <c r="I40" s="74"/>
      <c r="J40" s="74"/>
    </row>
    <row r="41" spans="1:10" ht="15">
      <c r="A41" s="77"/>
      <c r="B41" s="11"/>
      <c r="C41" s="67"/>
      <c r="D41" s="68"/>
      <c r="E41" s="142" t="s">
        <v>85</v>
      </c>
      <c r="F41" s="83"/>
      <c r="G41" s="74"/>
      <c r="H41" s="74"/>
      <c r="I41" s="74"/>
      <c r="J41" s="74"/>
    </row>
    <row r="42" spans="1:10" ht="15">
      <c r="A42" s="77"/>
      <c r="B42" s="11"/>
      <c r="C42" s="67"/>
      <c r="D42" s="68"/>
      <c r="E42" s="142"/>
      <c r="F42" s="83"/>
      <c r="G42" s="74"/>
      <c r="H42" s="74"/>
      <c r="I42" s="74"/>
      <c r="J42" s="74"/>
    </row>
    <row r="43" spans="1:10" ht="15">
      <c r="A43" s="77"/>
      <c r="B43" s="11"/>
      <c r="C43" s="67"/>
      <c r="D43" s="68"/>
      <c r="E43" s="142"/>
      <c r="F43" s="83"/>
      <c r="G43" s="74"/>
      <c r="H43" s="74"/>
      <c r="I43" s="74"/>
      <c r="J43" s="74"/>
    </row>
    <row r="44" spans="1:7" ht="45">
      <c r="A44" s="15" t="s">
        <v>106</v>
      </c>
      <c r="B44" s="37" t="s">
        <v>57</v>
      </c>
      <c r="C44" s="14">
        <f>'celkové UN'!J16</f>
        <v>0</v>
      </c>
      <c r="D44" s="44">
        <f>'celkové UN'!K16</f>
        <v>0</v>
      </c>
      <c r="E44" s="142"/>
      <c r="F44" s="83"/>
      <c r="G44" s="30"/>
    </row>
    <row r="45" spans="1:10" ht="15">
      <c r="A45" s="77"/>
      <c r="B45" s="11"/>
      <c r="C45" s="67"/>
      <c r="D45" s="68"/>
      <c r="E45" s="142"/>
      <c r="F45" s="83"/>
      <c r="G45" s="74"/>
      <c r="H45" s="74"/>
      <c r="I45" s="74"/>
      <c r="J45" s="74"/>
    </row>
    <row r="46" spans="1:10" ht="15">
      <c r="A46" s="77"/>
      <c r="B46" s="11"/>
      <c r="C46" s="67"/>
      <c r="D46" s="68"/>
      <c r="E46" s="142"/>
      <c r="F46" s="83"/>
      <c r="G46" s="74"/>
      <c r="H46" s="74"/>
      <c r="I46" s="74"/>
      <c r="J46" s="74"/>
    </row>
    <row r="47" spans="1:10" ht="15.75" thickBot="1">
      <c r="A47" s="78"/>
      <c r="B47" s="79"/>
      <c r="C47" s="72"/>
      <c r="D47" s="73"/>
      <c r="E47" s="142"/>
      <c r="F47" s="83"/>
      <c r="G47" s="74"/>
      <c r="H47" s="74"/>
      <c r="I47" s="74"/>
      <c r="J47" s="74"/>
    </row>
    <row r="48" spans="1:10" ht="15.75" thickBot="1">
      <c r="A48" s="59" t="s">
        <v>18</v>
      </c>
      <c r="B48" s="60" t="s">
        <v>66</v>
      </c>
      <c r="C48" s="61">
        <f>SUM(C45:C47,C40:C43,C36:C38,C32:C34,C27:C30,C21:C25)</f>
        <v>0</v>
      </c>
      <c r="D48" s="35">
        <f>SUM(D45:D47,D40:D43,D36:D38,D32:D34,D27:D30,D21:D25)</f>
        <v>0</v>
      </c>
      <c r="E48" s="139" t="s">
        <v>40</v>
      </c>
      <c r="F48" s="81" t="str">
        <f>IF(AND(C48=SUM(C44,C39,C35,C31,C26,C20),D48=SUM(D44,D39,D35,D31,D26,D20),C48&gt;=D48),"součty v pořádku","nutná kontrola hodnot a součtů")</f>
        <v>součty v pořádku</v>
      </c>
      <c r="G48" s="40"/>
      <c r="H48" s="33"/>
      <c r="I48" s="33"/>
      <c r="J48" s="33"/>
    </row>
    <row r="49" spans="1:7" ht="15.75">
      <c r="A49" s="57"/>
      <c r="B49" s="58"/>
      <c r="C49" s="24"/>
      <c r="D49" s="26"/>
      <c r="E49" s="142"/>
      <c r="F49" s="83"/>
      <c r="G49" s="30"/>
    </row>
    <row r="50" spans="1:7" ht="75">
      <c r="A50" s="13" t="s">
        <v>107</v>
      </c>
      <c r="B50" s="37" t="s">
        <v>57</v>
      </c>
      <c r="C50" s="14">
        <f>'celkové UN'!J19</f>
        <v>0</v>
      </c>
      <c r="D50" s="44">
        <f>'celkové UN'!K19</f>
        <v>0</v>
      </c>
      <c r="E50" s="142"/>
      <c r="F50" s="83"/>
      <c r="G50" s="30"/>
    </row>
    <row r="51" spans="1:10" ht="15">
      <c r="A51" s="65"/>
      <c r="B51" s="66"/>
      <c r="C51" s="67"/>
      <c r="D51" s="68"/>
      <c r="E51" s="142" t="s">
        <v>86</v>
      </c>
      <c r="F51" s="83"/>
      <c r="G51" s="74"/>
      <c r="H51" s="74"/>
      <c r="I51" s="74"/>
      <c r="J51" s="74"/>
    </row>
    <row r="52" spans="1:10" ht="15">
      <c r="A52" s="65"/>
      <c r="B52" s="66"/>
      <c r="C52" s="67"/>
      <c r="D52" s="68"/>
      <c r="E52" s="142" t="s">
        <v>87</v>
      </c>
      <c r="F52" s="83"/>
      <c r="G52" s="74"/>
      <c r="H52" s="74"/>
      <c r="I52" s="74"/>
      <c r="J52" s="74"/>
    </row>
    <row r="53" spans="1:10" ht="15.75" thickBot="1">
      <c r="A53" s="70"/>
      <c r="B53" s="71"/>
      <c r="C53" s="72"/>
      <c r="D53" s="73"/>
      <c r="E53" s="142"/>
      <c r="F53" s="83"/>
      <c r="G53" s="74"/>
      <c r="H53" s="74"/>
      <c r="I53" s="74"/>
      <c r="J53" s="74"/>
    </row>
    <row r="54" spans="1:10" ht="15.75" thickBot="1">
      <c r="A54" s="59" t="s">
        <v>67</v>
      </c>
      <c r="B54" s="60" t="s">
        <v>66</v>
      </c>
      <c r="C54" s="61">
        <f>SUM(C51:C53)</f>
        <v>0</v>
      </c>
      <c r="D54" s="35">
        <f>SUM(D51:D53)</f>
        <v>0</v>
      </c>
      <c r="E54" s="139" t="s">
        <v>40</v>
      </c>
      <c r="F54" s="81" t="str">
        <f>IF(AND(C54=C50,D54=D50,C54&gt;=D54),"součty v pořádku","nutná kontrola hodnot a součtů")</f>
        <v>součty v pořádku</v>
      </c>
      <c r="G54" s="40"/>
      <c r="H54" s="33"/>
      <c r="I54" s="33"/>
      <c r="J54" s="33"/>
    </row>
    <row r="55" spans="1:7" ht="15.75">
      <c r="A55" s="57"/>
      <c r="B55" s="58"/>
      <c r="C55" s="24"/>
      <c r="D55" s="26"/>
      <c r="E55" s="142"/>
      <c r="F55" s="83"/>
      <c r="G55" s="30"/>
    </row>
    <row r="56" spans="1:7" ht="45">
      <c r="A56" s="15" t="s">
        <v>108</v>
      </c>
      <c r="B56" s="37" t="s">
        <v>57</v>
      </c>
      <c r="C56" s="14">
        <f>'celkové UN'!J21</f>
        <v>0</v>
      </c>
      <c r="D56" s="44">
        <f>'celkové UN'!K21</f>
        <v>0</v>
      </c>
      <c r="E56" s="142"/>
      <c r="F56" s="83"/>
      <c r="G56" s="30"/>
    </row>
    <row r="57" spans="1:10" ht="15">
      <c r="A57" s="65"/>
      <c r="B57" s="66"/>
      <c r="C57" s="67">
        <v>0</v>
      </c>
      <c r="D57" s="68">
        <v>0</v>
      </c>
      <c r="E57" s="142" t="s">
        <v>88</v>
      </c>
      <c r="F57" s="83"/>
      <c r="G57" s="74"/>
      <c r="H57" s="74"/>
      <c r="I57" s="74"/>
      <c r="J57" s="74"/>
    </row>
    <row r="58" spans="1:10" ht="15">
      <c r="A58" s="65"/>
      <c r="B58" s="66"/>
      <c r="C58" s="67"/>
      <c r="D58" s="68"/>
      <c r="E58" s="142" t="s">
        <v>89</v>
      </c>
      <c r="F58" s="83"/>
      <c r="G58" s="74"/>
      <c r="H58" s="74"/>
      <c r="I58" s="74"/>
      <c r="J58" s="74"/>
    </row>
    <row r="59" spans="1:10" ht="15">
      <c r="A59" s="65"/>
      <c r="B59" s="66"/>
      <c r="C59" s="67"/>
      <c r="D59" s="68"/>
      <c r="E59" s="142"/>
      <c r="F59" s="83"/>
      <c r="G59" s="74"/>
      <c r="H59" s="74"/>
      <c r="I59" s="74"/>
      <c r="J59" s="74"/>
    </row>
    <row r="60" spans="1:7" ht="60">
      <c r="A60" s="15" t="s">
        <v>109</v>
      </c>
      <c r="B60" s="37" t="s">
        <v>57</v>
      </c>
      <c r="C60" s="14">
        <f>'celkové UN'!J22</f>
        <v>0</v>
      </c>
      <c r="D60" s="44">
        <f>'celkové UN'!K22</f>
        <v>0</v>
      </c>
      <c r="E60" s="142"/>
      <c r="F60" s="83"/>
      <c r="G60" s="30"/>
    </row>
    <row r="61" spans="1:10" ht="15">
      <c r="A61" s="65"/>
      <c r="B61" s="66"/>
      <c r="C61" s="67"/>
      <c r="D61" s="68"/>
      <c r="E61" s="142" t="s">
        <v>90</v>
      </c>
      <c r="F61" s="83"/>
      <c r="G61" s="74"/>
      <c r="H61" s="74"/>
      <c r="I61" s="74"/>
      <c r="J61" s="74"/>
    </row>
    <row r="62" spans="1:10" ht="15">
      <c r="A62" s="65"/>
      <c r="B62" s="66"/>
      <c r="C62" s="67"/>
      <c r="D62" s="68"/>
      <c r="E62" s="142" t="s">
        <v>91</v>
      </c>
      <c r="F62" s="83"/>
      <c r="G62" s="74"/>
      <c r="H62" s="74"/>
      <c r="I62" s="74"/>
      <c r="J62" s="74"/>
    </row>
    <row r="63" spans="1:10" ht="15">
      <c r="A63" s="65"/>
      <c r="B63" s="66"/>
      <c r="C63" s="67"/>
      <c r="D63" s="68"/>
      <c r="E63" s="142"/>
      <c r="F63" s="83"/>
      <c r="G63" s="74"/>
      <c r="H63" s="74"/>
      <c r="I63" s="74"/>
      <c r="J63" s="74"/>
    </row>
    <row r="64" spans="1:7" ht="60">
      <c r="A64" s="13" t="s">
        <v>110</v>
      </c>
      <c r="B64" s="37" t="s">
        <v>57</v>
      </c>
      <c r="C64" s="14">
        <f>'celkové UN'!J23</f>
        <v>0</v>
      </c>
      <c r="D64" s="44">
        <f>'celkové UN'!K23</f>
        <v>0</v>
      </c>
      <c r="E64" s="142"/>
      <c r="F64" s="83"/>
      <c r="G64" s="30"/>
    </row>
    <row r="65" spans="1:10" ht="15">
      <c r="A65" s="65"/>
      <c r="B65" s="66"/>
      <c r="C65" s="67"/>
      <c r="D65" s="68"/>
      <c r="E65" s="142" t="s">
        <v>92</v>
      </c>
      <c r="F65" s="83"/>
      <c r="G65" s="74"/>
      <c r="H65" s="74"/>
      <c r="I65" s="74"/>
      <c r="J65" s="74"/>
    </row>
    <row r="66" spans="1:10" ht="15">
      <c r="A66" s="65"/>
      <c r="B66" s="66"/>
      <c r="C66" s="67"/>
      <c r="D66" s="68"/>
      <c r="E66" s="142" t="s">
        <v>91</v>
      </c>
      <c r="F66" s="83"/>
      <c r="G66" s="74"/>
      <c r="H66" s="74"/>
      <c r="I66" s="74"/>
      <c r="J66" s="74"/>
    </row>
    <row r="67" spans="1:7" ht="31.5" thickBot="1">
      <c r="A67" s="18" t="s">
        <v>44</v>
      </c>
      <c r="B67" s="48" t="s">
        <v>57</v>
      </c>
      <c r="C67" s="16">
        <f>'celkové UN'!J24</f>
        <v>0</v>
      </c>
      <c r="D67" s="49">
        <f>'celkové UN'!K24</f>
        <v>0</v>
      </c>
      <c r="E67" s="142"/>
      <c r="F67" s="83"/>
      <c r="G67" s="30"/>
    </row>
    <row r="68" spans="1:7" ht="96" customHeight="1" thickBot="1">
      <c r="A68" s="54" t="s">
        <v>64</v>
      </c>
      <c r="B68" s="55" t="s">
        <v>66</v>
      </c>
      <c r="C68" s="34">
        <f>SUM(C67,C65:C66,C61:C63,C57:C59)</f>
        <v>0</v>
      </c>
      <c r="D68" s="56">
        <f>SUM(D67,D65:D66,D61:D63,D57:D59)</f>
        <v>0</v>
      </c>
      <c r="E68" s="139" t="s">
        <v>40</v>
      </c>
      <c r="F68" s="81" t="str">
        <f>IF(AND(C68=SUM(C67,C64,C60,C56),D68=SUM(D67,D64,D60,D56),C68&gt;=D68),"součty v pořádku","nutná kontrola hodnot a součtů")</f>
        <v>součty v pořádku</v>
      </c>
      <c r="G68" s="30"/>
    </row>
    <row r="69" spans="1:7" ht="76.5">
      <c r="A69" s="50" t="s">
        <v>29</v>
      </c>
      <c r="B69" s="51" t="s">
        <v>57</v>
      </c>
      <c r="C69" s="52">
        <f>'celkové UN'!J27</f>
        <v>0</v>
      </c>
      <c r="D69" s="53">
        <f>'celkové UN'!K27</f>
        <v>0</v>
      </c>
      <c r="E69" s="142"/>
      <c r="F69" s="83"/>
      <c r="G69" s="30"/>
    </row>
    <row r="70" spans="1:7" ht="16.5" thickBot="1">
      <c r="A70" s="46" t="s">
        <v>58</v>
      </c>
      <c r="B70" s="47"/>
      <c r="C70" s="25" t="e">
        <f>C69*100/C71</f>
        <v>#DIV/0!</v>
      </c>
      <c r="D70" s="17" t="e">
        <f>D69*100/D71</f>
        <v>#DIV/0!</v>
      </c>
      <c r="E70" s="142"/>
      <c r="F70" s="83"/>
      <c r="G70" s="30"/>
    </row>
    <row r="71" spans="1:7" ht="31.5">
      <c r="A71" s="19" t="s">
        <v>94</v>
      </c>
      <c r="B71" s="20"/>
      <c r="C71" s="29">
        <f>SUM(C69,C68,C50,C48,C18)</f>
        <v>0</v>
      </c>
      <c r="D71" s="28">
        <f>SUM(D69,D68,D50,D48,D18)</f>
        <v>0</v>
      </c>
      <c r="E71" s="139" t="s">
        <v>40</v>
      </c>
      <c r="F71" s="81" t="str">
        <f>IF(AND(C71=SUM(C69,C68,C54,C48,C18),D71=SUM(D69,D68,D54,D48,D18),C71&gt;=D71),"součty v pořádku","nutná kontrola hodnot a součtů")</f>
        <v>součty v pořádku</v>
      </c>
      <c r="G71" s="30"/>
    </row>
    <row r="72" spans="1:7" ht="15.75">
      <c r="A72" s="21" t="s">
        <v>33</v>
      </c>
      <c r="B72" s="38"/>
      <c r="C72" s="86">
        <f>C18</f>
        <v>0</v>
      </c>
      <c r="D72" s="87">
        <f>D18</f>
        <v>0</v>
      </c>
      <c r="E72" s="142"/>
      <c r="F72" s="83"/>
      <c r="G72" s="30"/>
    </row>
    <row r="73" spans="1:7" ht="16.5" thickBot="1">
      <c r="A73" s="22" t="s">
        <v>34</v>
      </c>
      <c r="B73" s="45"/>
      <c r="C73" s="88">
        <f>C71-C72</f>
        <v>0</v>
      </c>
      <c r="D73" s="27">
        <f>D71-D72</f>
        <v>0</v>
      </c>
      <c r="E73" s="142"/>
      <c r="F73" s="83"/>
      <c r="G73" s="30"/>
    </row>
    <row r="74" spans="1:7" ht="15.75">
      <c r="A74" s="23"/>
      <c r="B74" s="23"/>
      <c r="C74" s="24"/>
      <c r="D74" s="24"/>
      <c r="E74" s="142"/>
      <c r="F74" s="83"/>
      <c r="G74" s="30"/>
    </row>
  </sheetData>
  <sheetProtection/>
  <mergeCells count="5">
    <mergeCell ref="A1:D1"/>
    <mergeCell ref="B2:D2"/>
    <mergeCell ref="B3:D3"/>
    <mergeCell ref="B4:D4"/>
    <mergeCell ref="E6:F6"/>
  </mergeCells>
  <printOptions/>
  <pageMargins left="0.7086614173228347" right="0.7086614173228347" top="0.7874015748031497" bottom="0.7874015748031497" header="0.31496062992125984" footer="0.31496062992125984"/>
  <pageSetup fitToHeight="20" fitToWidth="1" horizontalDpi="600" verticalDpi="600" orientation="portrait" paperSize="9" scale="59" r:id="rId1"/>
  <headerFooter>
    <oddHeader>&amp;L&amp;20Formulář Z-UN
Příloha UN-2017&amp;R&amp;20LO14 .. .. ..
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74"/>
  <sheetViews>
    <sheetView workbookViewId="0" topLeftCell="A1">
      <selection activeCell="B5" sqref="B5"/>
    </sheetView>
  </sheetViews>
  <sheetFormatPr defaultColWidth="9.140625" defaultRowHeight="15"/>
  <cols>
    <col min="1" max="1" width="45.00390625" style="0" customWidth="1"/>
    <col min="2" max="2" width="57.8515625" style="0" customWidth="1"/>
    <col min="3" max="3" width="22.28125" style="0" customWidth="1"/>
    <col min="4" max="4" width="21.8515625" style="0" customWidth="1"/>
    <col min="5" max="5" width="9.140625" style="144" customWidth="1"/>
  </cols>
  <sheetData>
    <row r="1" spans="1:10" ht="69.75" customHeight="1">
      <c r="A1" s="270" t="s">
        <v>175</v>
      </c>
      <c r="B1" s="270"/>
      <c r="C1" s="270"/>
      <c r="D1" s="270"/>
      <c r="E1" s="138"/>
      <c r="F1" s="80"/>
      <c r="G1" s="39"/>
      <c r="H1" s="39"/>
      <c r="I1" s="39"/>
      <c r="J1" s="39"/>
    </row>
    <row r="2" spans="1:10" ht="24.75" customHeight="1">
      <c r="A2" s="62" t="s">
        <v>68</v>
      </c>
      <c r="B2" s="273">
        <f>'celkové UN'!B2</f>
        <v>0</v>
      </c>
      <c r="C2" s="274"/>
      <c r="D2" s="275"/>
      <c r="E2" s="138"/>
      <c r="F2" s="80"/>
      <c r="G2" s="39"/>
      <c r="H2" s="39"/>
      <c r="I2" s="39"/>
      <c r="J2" s="39"/>
    </row>
    <row r="3" spans="1:10" ht="24.75" customHeight="1">
      <c r="A3" s="62" t="s">
        <v>69</v>
      </c>
      <c r="B3" s="273">
        <f>'celkové UN'!B3</f>
        <v>0</v>
      </c>
      <c r="C3" s="274"/>
      <c r="D3" s="275"/>
      <c r="E3" s="138"/>
      <c r="F3" s="80"/>
      <c r="G3" s="39"/>
      <c r="H3" s="39"/>
      <c r="I3" s="39"/>
      <c r="J3" s="39"/>
    </row>
    <row r="4" spans="1:10" ht="24.75" customHeight="1" thickBot="1">
      <c r="A4" s="62" t="s">
        <v>70</v>
      </c>
      <c r="B4" s="273">
        <f>'celkové UN'!B4</f>
        <v>0</v>
      </c>
      <c r="C4" s="274"/>
      <c r="D4" s="275"/>
      <c r="E4" s="138"/>
      <c r="F4" s="80"/>
      <c r="G4" s="39"/>
      <c r="H4" s="39"/>
      <c r="I4" s="39"/>
      <c r="J4" s="39"/>
    </row>
    <row r="5" spans="1:10" ht="33.75" customHeight="1" thickBot="1">
      <c r="A5" s="63"/>
      <c r="B5" s="134">
        <v>2019</v>
      </c>
      <c r="C5" s="135" t="s">
        <v>100</v>
      </c>
      <c r="D5" s="175"/>
      <c r="E5" s="140"/>
      <c r="F5" s="80"/>
      <c r="G5" s="39"/>
      <c r="H5" s="39"/>
      <c r="I5" s="39"/>
      <c r="J5" s="39"/>
    </row>
    <row r="6" spans="1:7" ht="69.75" customHeight="1">
      <c r="A6" s="41" t="s">
        <v>55</v>
      </c>
      <c r="B6" s="42" t="s">
        <v>63</v>
      </c>
      <c r="C6" s="230" t="s">
        <v>124</v>
      </c>
      <c r="D6" s="231" t="s">
        <v>204</v>
      </c>
      <c r="E6" s="271" t="s">
        <v>62</v>
      </c>
      <c r="F6" s="272"/>
      <c r="G6" s="30"/>
    </row>
    <row r="7" spans="1:10" ht="79.5" customHeight="1">
      <c r="A7" s="43" t="s">
        <v>189</v>
      </c>
      <c r="B7" s="37" t="s">
        <v>57</v>
      </c>
      <c r="C7" s="14">
        <f>'celkové UN'!L7</f>
        <v>0</v>
      </c>
      <c r="D7" s="44">
        <f>'celkové UN'!M7</f>
        <v>0</v>
      </c>
      <c r="E7" s="139"/>
      <c r="F7" s="81"/>
      <c r="G7" s="40"/>
      <c r="H7" s="33"/>
      <c r="I7" s="33"/>
      <c r="J7" s="33"/>
    </row>
    <row r="8" spans="1:10" ht="15">
      <c r="A8" s="65"/>
      <c r="B8" s="66"/>
      <c r="C8" s="67"/>
      <c r="D8" s="68"/>
      <c r="E8" s="140"/>
      <c r="F8" s="82"/>
      <c r="G8" s="31"/>
      <c r="H8" s="31"/>
      <c r="I8" s="31"/>
      <c r="J8" s="31"/>
    </row>
    <row r="9" spans="1:10" ht="15">
      <c r="A9" s="69"/>
      <c r="B9" s="66"/>
      <c r="C9" s="67"/>
      <c r="D9" s="68"/>
      <c r="E9" s="140" t="s">
        <v>80</v>
      </c>
      <c r="F9" s="82"/>
      <c r="G9" s="31"/>
      <c r="H9" s="31"/>
      <c r="I9" s="31"/>
      <c r="J9" s="31"/>
    </row>
    <row r="10" spans="1:10" ht="15">
      <c r="A10" s="69"/>
      <c r="B10" s="66"/>
      <c r="C10" s="67"/>
      <c r="D10" s="68"/>
      <c r="E10" s="140" t="s">
        <v>81</v>
      </c>
      <c r="F10" s="130"/>
      <c r="G10" s="31"/>
      <c r="H10" s="31"/>
      <c r="I10" s="31"/>
      <c r="J10" s="31"/>
    </row>
    <row r="11" spans="1:10" ht="15">
      <c r="A11" s="69"/>
      <c r="B11" s="66"/>
      <c r="C11" s="67"/>
      <c r="D11" s="68"/>
      <c r="E11" s="141"/>
      <c r="F11" s="130"/>
      <c r="G11" s="31"/>
      <c r="H11" s="31"/>
      <c r="I11" s="31"/>
      <c r="J11" s="31"/>
    </row>
    <row r="12" spans="1:10" ht="15">
      <c r="A12" s="69"/>
      <c r="B12" s="66"/>
      <c r="C12" s="67"/>
      <c r="D12" s="68"/>
      <c r="E12" s="141"/>
      <c r="F12" s="130"/>
      <c r="G12" s="31"/>
      <c r="H12" s="31"/>
      <c r="I12" s="31"/>
      <c r="J12" s="31"/>
    </row>
    <row r="13" spans="1:10" ht="15">
      <c r="A13" s="65"/>
      <c r="B13" s="66"/>
      <c r="C13" s="67"/>
      <c r="D13" s="68"/>
      <c r="E13" s="141"/>
      <c r="F13" s="130"/>
      <c r="G13" s="31"/>
      <c r="H13" s="31"/>
      <c r="I13" s="31"/>
      <c r="J13" s="31"/>
    </row>
    <row r="14" spans="1:7" ht="75">
      <c r="A14" s="15" t="s">
        <v>190</v>
      </c>
      <c r="B14" s="37" t="s">
        <v>57</v>
      </c>
      <c r="C14" s="14">
        <f>'celkové UN'!L8</f>
        <v>0</v>
      </c>
      <c r="D14" s="44">
        <f>'celkové UN'!M8</f>
        <v>0</v>
      </c>
      <c r="E14" s="142"/>
      <c r="F14" s="83"/>
      <c r="G14" s="30"/>
    </row>
    <row r="15" spans="1:10" ht="15">
      <c r="A15" s="65"/>
      <c r="B15" s="66"/>
      <c r="C15" s="67"/>
      <c r="D15" s="68"/>
      <c r="E15" s="140" t="s">
        <v>83</v>
      </c>
      <c r="F15" s="83"/>
      <c r="G15" s="31"/>
      <c r="H15" s="31"/>
      <c r="I15" s="31"/>
      <c r="J15" s="31"/>
    </row>
    <row r="16" spans="1:10" ht="15">
      <c r="A16" s="65"/>
      <c r="B16" s="66"/>
      <c r="C16" s="67"/>
      <c r="D16" s="68"/>
      <c r="E16" s="140" t="s">
        <v>82</v>
      </c>
      <c r="F16" s="83"/>
      <c r="G16" s="31"/>
      <c r="H16" s="31"/>
      <c r="I16" s="31"/>
      <c r="J16" s="31"/>
    </row>
    <row r="17" spans="1:10" ht="15.75" thickBot="1">
      <c r="A17" s="70"/>
      <c r="B17" s="71"/>
      <c r="C17" s="72"/>
      <c r="D17" s="73"/>
      <c r="E17" s="142"/>
      <c r="F17" s="83"/>
      <c r="G17" s="31"/>
      <c r="H17" s="31"/>
      <c r="I17" s="31"/>
      <c r="J17" s="31"/>
    </row>
    <row r="18" spans="1:10" ht="15.75" thickBot="1">
      <c r="A18" s="32" t="s">
        <v>65</v>
      </c>
      <c r="B18" s="55" t="s">
        <v>66</v>
      </c>
      <c r="C18" s="61">
        <f>SUM(C8:C13,C15:C17)</f>
        <v>0</v>
      </c>
      <c r="D18" s="35">
        <f>SUM(D9:D13,D15:D17)</f>
        <v>0</v>
      </c>
      <c r="E18" s="139" t="s">
        <v>40</v>
      </c>
      <c r="F18" s="81" t="str">
        <f>IF(AND(C18=SUM(C7,C14),D18=SUM(D7,D14),C18&gt;=D18),"součty v pořádku","nutná kontrola hodnot a součtů")</f>
        <v>součty v pořádku</v>
      </c>
      <c r="G18" s="40"/>
      <c r="H18" s="33"/>
      <c r="I18" s="33"/>
      <c r="J18" s="33"/>
    </row>
    <row r="19" spans="1:7" ht="15.75">
      <c r="A19" s="36"/>
      <c r="B19" s="23"/>
      <c r="C19" s="24"/>
      <c r="D19" s="26"/>
      <c r="E19" s="142"/>
      <c r="F19" s="83"/>
      <c r="G19" s="30"/>
    </row>
    <row r="20" spans="1:7" ht="79.5" customHeight="1">
      <c r="A20" s="13" t="s">
        <v>129</v>
      </c>
      <c r="B20" s="37" t="s">
        <v>57</v>
      </c>
      <c r="C20" s="14">
        <f>'celkové UN'!L11</f>
        <v>0</v>
      </c>
      <c r="D20" s="44">
        <f>'celkové UN'!M11</f>
        <v>0</v>
      </c>
      <c r="E20" s="142"/>
      <c r="F20" s="83"/>
      <c r="G20" s="30"/>
    </row>
    <row r="21" spans="1:10" ht="15">
      <c r="A21" s="65"/>
      <c r="B21" s="66"/>
      <c r="C21" s="67">
        <v>0</v>
      </c>
      <c r="D21" s="68">
        <v>0</v>
      </c>
      <c r="E21" s="142"/>
      <c r="F21" s="83"/>
      <c r="G21" s="30"/>
      <c r="H21" s="30"/>
      <c r="I21" s="30"/>
      <c r="J21" s="30"/>
    </row>
    <row r="22" spans="1:10" ht="15">
      <c r="A22" s="65"/>
      <c r="B22" s="66"/>
      <c r="C22" s="67"/>
      <c r="D22" s="68"/>
      <c r="E22" s="142"/>
      <c r="F22" s="83"/>
      <c r="G22" s="30"/>
      <c r="H22" s="30"/>
      <c r="I22" s="30"/>
      <c r="J22" s="30"/>
    </row>
    <row r="23" spans="1:10" ht="15">
      <c r="A23" s="65"/>
      <c r="B23" s="66"/>
      <c r="C23" s="67"/>
      <c r="D23" s="68"/>
      <c r="E23" s="142"/>
      <c r="F23" s="83"/>
      <c r="G23" s="30"/>
      <c r="H23" s="30"/>
      <c r="I23" s="30"/>
      <c r="J23" s="30"/>
    </row>
    <row r="24" spans="1:10" ht="15">
      <c r="A24" s="65"/>
      <c r="B24" s="66"/>
      <c r="C24" s="67"/>
      <c r="D24" s="68"/>
      <c r="E24" s="142"/>
      <c r="F24" s="83"/>
      <c r="G24" s="30"/>
      <c r="H24" s="30"/>
      <c r="I24" s="30"/>
      <c r="J24" s="30"/>
    </row>
    <row r="25" spans="1:10" ht="15">
      <c r="A25" s="65"/>
      <c r="B25" s="66"/>
      <c r="C25" s="67"/>
      <c r="D25" s="68"/>
      <c r="E25" s="142"/>
      <c r="F25" s="83"/>
      <c r="G25" s="30"/>
      <c r="H25" s="30"/>
      <c r="I25" s="30"/>
      <c r="J25" s="30"/>
    </row>
    <row r="26" spans="1:7" ht="75">
      <c r="A26" s="13" t="s">
        <v>130</v>
      </c>
      <c r="B26" s="37" t="s">
        <v>57</v>
      </c>
      <c r="C26" s="14">
        <f>'celkové UN'!L12</f>
        <v>0</v>
      </c>
      <c r="D26" s="44">
        <f>'celkové UN'!M12</f>
        <v>0</v>
      </c>
      <c r="E26" s="142"/>
      <c r="F26" s="83"/>
      <c r="G26" s="30"/>
    </row>
    <row r="27" spans="1:10" ht="15">
      <c r="A27" s="65"/>
      <c r="B27" s="66"/>
      <c r="C27" s="67"/>
      <c r="D27" s="68"/>
      <c r="E27" s="142"/>
      <c r="F27" s="83"/>
      <c r="G27" s="74"/>
      <c r="H27" s="74"/>
      <c r="I27" s="74"/>
      <c r="J27" s="74"/>
    </row>
    <row r="28" spans="1:10" ht="15">
      <c r="A28" s="65"/>
      <c r="B28" s="66"/>
      <c r="C28" s="67"/>
      <c r="D28" s="68"/>
      <c r="E28" s="142"/>
      <c r="F28" s="83"/>
      <c r="G28" s="74"/>
      <c r="H28" s="74"/>
      <c r="I28" s="74"/>
      <c r="J28" s="74"/>
    </row>
    <row r="29" spans="1:10" ht="15">
      <c r="A29" s="65"/>
      <c r="B29" s="66"/>
      <c r="C29" s="67"/>
      <c r="D29" s="68"/>
      <c r="E29" s="142"/>
      <c r="F29" s="83"/>
      <c r="G29" s="74"/>
      <c r="H29" s="74"/>
      <c r="I29" s="74"/>
      <c r="J29" s="74"/>
    </row>
    <row r="30" spans="1:10" ht="15">
      <c r="A30" s="65"/>
      <c r="B30" s="66"/>
      <c r="C30" s="67"/>
      <c r="D30" s="68"/>
      <c r="E30" s="142"/>
      <c r="F30" s="83"/>
      <c r="G30" s="74"/>
      <c r="H30" s="74"/>
      <c r="I30" s="74"/>
      <c r="J30" s="74"/>
    </row>
    <row r="31" spans="1:7" ht="63" customHeight="1">
      <c r="A31" s="13" t="s">
        <v>131</v>
      </c>
      <c r="B31" s="37" t="s">
        <v>57</v>
      </c>
      <c r="C31" s="14">
        <f>'celkové UN'!L13</f>
        <v>0</v>
      </c>
      <c r="D31" s="44">
        <f>'celkové UN'!M13</f>
        <v>0</v>
      </c>
      <c r="E31" s="142"/>
      <c r="F31" s="83"/>
      <c r="G31" s="30"/>
    </row>
    <row r="32" spans="1:10" ht="15">
      <c r="A32" s="65"/>
      <c r="B32" s="66"/>
      <c r="C32" s="67">
        <v>0</v>
      </c>
      <c r="D32" s="68">
        <v>0</v>
      </c>
      <c r="E32" s="142"/>
      <c r="F32" s="83"/>
      <c r="G32" s="74"/>
      <c r="H32" s="74"/>
      <c r="I32" s="74"/>
      <c r="J32" s="74"/>
    </row>
    <row r="33" spans="1:10" ht="15">
      <c r="A33" s="65"/>
      <c r="B33" s="66"/>
      <c r="C33" s="67"/>
      <c r="D33" s="68"/>
      <c r="E33" s="142"/>
      <c r="F33" s="83"/>
      <c r="G33" s="74"/>
      <c r="H33" s="74"/>
      <c r="I33" s="74"/>
      <c r="J33" s="74"/>
    </row>
    <row r="34" spans="1:10" ht="15">
      <c r="A34" s="65"/>
      <c r="B34" s="66"/>
      <c r="C34" s="67"/>
      <c r="D34" s="68"/>
      <c r="E34" s="142"/>
      <c r="F34" s="83"/>
      <c r="G34" s="74"/>
      <c r="H34" s="74"/>
      <c r="I34" s="74"/>
      <c r="J34" s="74"/>
    </row>
    <row r="35" spans="1:7" ht="83.25" customHeight="1">
      <c r="A35" s="15" t="s">
        <v>56</v>
      </c>
      <c r="B35" s="37" t="s">
        <v>57</v>
      </c>
      <c r="C35" s="14">
        <f>'celkové UN'!L14</f>
        <v>0</v>
      </c>
      <c r="D35" s="44">
        <f>'celkové UN'!M14</f>
        <v>0</v>
      </c>
      <c r="E35" s="142"/>
      <c r="F35" s="83"/>
      <c r="G35" s="30"/>
    </row>
    <row r="36" spans="1:10" ht="15">
      <c r="A36" s="75"/>
      <c r="B36" s="76"/>
      <c r="C36" s="67">
        <v>0</v>
      </c>
      <c r="D36" s="68">
        <v>0</v>
      </c>
      <c r="E36" s="142"/>
      <c r="F36" s="83"/>
      <c r="G36" s="74"/>
      <c r="H36" s="74"/>
      <c r="I36" s="74"/>
      <c r="J36" s="74"/>
    </row>
    <row r="37" spans="1:10" ht="15">
      <c r="A37" s="75"/>
      <c r="B37" s="76"/>
      <c r="C37" s="67"/>
      <c r="D37" s="68"/>
      <c r="E37" s="142"/>
      <c r="F37" s="83"/>
      <c r="G37" s="74"/>
      <c r="H37" s="74"/>
      <c r="I37" s="74"/>
      <c r="J37" s="74"/>
    </row>
    <row r="38" spans="1:10" ht="15">
      <c r="A38" s="75"/>
      <c r="B38" s="76"/>
      <c r="C38" s="67"/>
      <c r="D38" s="68"/>
      <c r="E38" s="142"/>
      <c r="F38" s="83"/>
      <c r="G38" s="74"/>
      <c r="H38" s="74"/>
      <c r="I38" s="74"/>
      <c r="J38" s="74"/>
    </row>
    <row r="39" spans="1:7" ht="105">
      <c r="A39" s="15" t="s">
        <v>132</v>
      </c>
      <c r="B39" s="37" t="s">
        <v>57</v>
      </c>
      <c r="C39" s="14">
        <f>'celkové UN'!L15</f>
        <v>0</v>
      </c>
      <c r="D39" s="44">
        <f>'celkové UN'!M15</f>
        <v>0</v>
      </c>
      <c r="E39" s="142"/>
      <c r="F39" s="83"/>
      <c r="G39" s="30"/>
    </row>
    <row r="40" spans="1:10" ht="15">
      <c r="A40" s="77"/>
      <c r="B40" s="11"/>
      <c r="C40" s="67">
        <v>0</v>
      </c>
      <c r="D40" s="68">
        <v>0</v>
      </c>
      <c r="E40" s="142" t="s">
        <v>84</v>
      </c>
      <c r="F40" s="83"/>
      <c r="G40" s="74"/>
      <c r="H40" s="74"/>
      <c r="I40" s="74"/>
      <c r="J40" s="74"/>
    </row>
    <row r="41" spans="1:10" ht="15">
      <c r="A41" s="77"/>
      <c r="B41" s="11"/>
      <c r="C41" s="67"/>
      <c r="D41" s="68"/>
      <c r="E41" s="142" t="s">
        <v>85</v>
      </c>
      <c r="F41" s="83"/>
      <c r="G41" s="74"/>
      <c r="H41" s="74"/>
      <c r="I41" s="74"/>
      <c r="J41" s="74"/>
    </row>
    <row r="42" spans="1:10" ht="15">
      <c r="A42" s="77"/>
      <c r="B42" s="11"/>
      <c r="C42" s="67"/>
      <c r="D42" s="68"/>
      <c r="E42" s="142"/>
      <c r="F42" s="83"/>
      <c r="G42" s="74"/>
      <c r="H42" s="74"/>
      <c r="I42" s="74"/>
      <c r="J42" s="74"/>
    </row>
    <row r="43" spans="1:10" ht="15">
      <c r="A43" s="77"/>
      <c r="B43" s="11"/>
      <c r="C43" s="67"/>
      <c r="D43" s="68"/>
      <c r="E43" s="142"/>
      <c r="F43" s="83"/>
      <c r="G43" s="74"/>
      <c r="H43" s="74"/>
      <c r="I43" s="74"/>
      <c r="J43" s="74"/>
    </row>
    <row r="44" spans="1:7" ht="45">
      <c r="A44" s="15" t="s">
        <v>133</v>
      </c>
      <c r="B44" s="37" t="s">
        <v>57</v>
      </c>
      <c r="C44" s="14">
        <f>'celkové UN'!L16</f>
        <v>0</v>
      </c>
      <c r="D44" s="44">
        <f>'celkové UN'!M16</f>
        <v>0</v>
      </c>
      <c r="E44" s="142"/>
      <c r="F44" s="83"/>
      <c r="G44" s="30"/>
    </row>
    <row r="45" spans="1:10" ht="15">
      <c r="A45" s="77"/>
      <c r="B45" s="11"/>
      <c r="C45" s="67"/>
      <c r="D45" s="68"/>
      <c r="E45" s="142"/>
      <c r="F45" s="83"/>
      <c r="G45" s="74"/>
      <c r="H45" s="74"/>
      <c r="I45" s="74"/>
      <c r="J45" s="74"/>
    </row>
    <row r="46" spans="1:10" ht="15">
      <c r="A46" s="77"/>
      <c r="B46" s="11"/>
      <c r="C46" s="67"/>
      <c r="D46" s="68"/>
      <c r="E46" s="142"/>
      <c r="F46" s="83"/>
      <c r="G46" s="74"/>
      <c r="H46" s="74"/>
      <c r="I46" s="74"/>
      <c r="J46" s="74"/>
    </row>
    <row r="47" spans="1:10" ht="15.75" thickBot="1">
      <c r="A47" s="78"/>
      <c r="B47" s="79"/>
      <c r="C47" s="72"/>
      <c r="D47" s="73"/>
      <c r="E47" s="142"/>
      <c r="F47" s="83"/>
      <c r="G47" s="74"/>
      <c r="H47" s="74"/>
      <c r="I47" s="74"/>
      <c r="J47" s="74"/>
    </row>
    <row r="48" spans="1:10" ht="15.75" thickBot="1">
      <c r="A48" s="59" t="s">
        <v>18</v>
      </c>
      <c r="B48" s="60" t="s">
        <v>66</v>
      </c>
      <c r="C48" s="61">
        <f>SUM(C45:C47,C40:C43,C36:C38,C32:C34,C27:C30,C21:C25)</f>
        <v>0</v>
      </c>
      <c r="D48" s="35">
        <f>SUM(D45:D47,D40:D43,D36:D38,D32:D34,D27:D30,D21:D25)</f>
        <v>0</v>
      </c>
      <c r="E48" s="139" t="s">
        <v>40</v>
      </c>
      <c r="F48" s="81" t="str">
        <f>IF(AND(C48=SUM(C44,C39,C35,C31,C26,C20),D48=SUM(D44,D39,D35,D31,D26,D20),C48&gt;=D48),"součty v pořádku","nutná kontrola hodnot a součtů")</f>
        <v>součty v pořádku</v>
      </c>
      <c r="G48" s="40"/>
      <c r="H48" s="33"/>
      <c r="I48" s="33"/>
      <c r="J48" s="33"/>
    </row>
    <row r="49" spans="1:7" ht="15.75">
      <c r="A49" s="57"/>
      <c r="B49" s="58"/>
      <c r="C49" s="24"/>
      <c r="D49" s="26"/>
      <c r="E49" s="142"/>
      <c r="F49" s="83"/>
      <c r="G49" s="30"/>
    </row>
    <row r="50" spans="1:7" ht="75">
      <c r="A50" s="13" t="s">
        <v>134</v>
      </c>
      <c r="B50" s="37" t="s">
        <v>57</v>
      </c>
      <c r="C50" s="14">
        <f>'celkové UN'!L19</f>
        <v>0</v>
      </c>
      <c r="D50" s="44">
        <f>'celkové UN'!M19</f>
        <v>0</v>
      </c>
      <c r="E50" s="142"/>
      <c r="F50" s="83"/>
      <c r="G50" s="30"/>
    </row>
    <row r="51" spans="1:10" ht="15">
      <c r="A51" s="65"/>
      <c r="B51" s="66"/>
      <c r="C51" s="67"/>
      <c r="D51" s="68"/>
      <c r="E51" s="142" t="s">
        <v>86</v>
      </c>
      <c r="F51" s="83"/>
      <c r="G51" s="74"/>
      <c r="H51" s="74"/>
      <c r="I51" s="74"/>
      <c r="J51" s="74"/>
    </row>
    <row r="52" spans="1:10" ht="15">
      <c r="A52" s="65"/>
      <c r="B52" s="66"/>
      <c r="C52" s="67"/>
      <c r="D52" s="68"/>
      <c r="E52" s="142" t="s">
        <v>87</v>
      </c>
      <c r="F52" s="83"/>
      <c r="G52" s="74"/>
      <c r="H52" s="74"/>
      <c r="I52" s="74"/>
      <c r="J52" s="74"/>
    </row>
    <row r="53" spans="1:10" ht="15.75" thickBot="1">
      <c r="A53" s="70"/>
      <c r="B53" s="71"/>
      <c r="C53" s="72"/>
      <c r="D53" s="73"/>
      <c r="E53" s="142"/>
      <c r="F53" s="83"/>
      <c r="G53" s="74"/>
      <c r="H53" s="74"/>
      <c r="I53" s="74"/>
      <c r="J53" s="74"/>
    </row>
    <row r="54" spans="1:10" ht="15.75" thickBot="1">
      <c r="A54" s="59" t="s">
        <v>67</v>
      </c>
      <c r="B54" s="60" t="s">
        <v>66</v>
      </c>
      <c r="C54" s="61">
        <f>SUM(C51:C53)</f>
        <v>0</v>
      </c>
      <c r="D54" s="35">
        <f>SUM(D51:D53)</f>
        <v>0</v>
      </c>
      <c r="E54" s="139" t="s">
        <v>40</v>
      </c>
      <c r="F54" s="81" t="str">
        <f>IF(AND(C54=C50,D54=D50,C54&gt;=D54),"součty v pořádku","nutná kontrola hodnot a součtů")</f>
        <v>součty v pořádku</v>
      </c>
      <c r="G54" s="40"/>
      <c r="H54" s="33"/>
      <c r="I54" s="33"/>
      <c r="J54" s="33"/>
    </row>
    <row r="55" spans="1:7" ht="15.75">
      <c r="A55" s="57"/>
      <c r="B55" s="58"/>
      <c r="C55" s="24"/>
      <c r="D55" s="26"/>
      <c r="E55" s="142"/>
      <c r="F55" s="83"/>
      <c r="G55" s="30"/>
    </row>
    <row r="56" spans="1:7" ht="45">
      <c r="A56" s="15" t="s">
        <v>188</v>
      </c>
      <c r="B56" s="37" t="s">
        <v>57</v>
      </c>
      <c r="C56" s="14">
        <f>'celkové UN'!L21</f>
        <v>0</v>
      </c>
      <c r="D56" s="44">
        <f>'celkové UN'!M21</f>
        <v>0</v>
      </c>
      <c r="E56" s="142"/>
      <c r="F56" s="83"/>
      <c r="G56" s="30"/>
    </row>
    <row r="57" spans="1:10" ht="15">
      <c r="A57" s="65"/>
      <c r="B57" s="66"/>
      <c r="C57" s="67">
        <v>0</v>
      </c>
      <c r="D57" s="68">
        <v>0</v>
      </c>
      <c r="E57" s="142" t="s">
        <v>88</v>
      </c>
      <c r="F57" s="83"/>
      <c r="G57" s="74"/>
      <c r="H57" s="74"/>
      <c r="I57" s="74"/>
      <c r="J57" s="74"/>
    </row>
    <row r="58" spans="1:10" ht="15">
      <c r="A58" s="65"/>
      <c r="B58" s="66"/>
      <c r="C58" s="67"/>
      <c r="D58" s="68"/>
      <c r="E58" s="142" t="s">
        <v>89</v>
      </c>
      <c r="F58" s="83"/>
      <c r="G58" s="74"/>
      <c r="H58" s="74"/>
      <c r="I58" s="74"/>
      <c r="J58" s="74"/>
    </row>
    <row r="59" spans="1:10" ht="15">
      <c r="A59" s="65"/>
      <c r="B59" s="66"/>
      <c r="C59" s="67"/>
      <c r="D59" s="68"/>
      <c r="E59" s="142"/>
      <c r="F59" s="83"/>
      <c r="G59" s="74"/>
      <c r="H59" s="74"/>
      <c r="I59" s="74"/>
      <c r="J59" s="74"/>
    </row>
    <row r="60" spans="1:7" ht="60">
      <c r="A60" s="15" t="s">
        <v>135</v>
      </c>
      <c r="B60" s="37" t="s">
        <v>57</v>
      </c>
      <c r="C60" s="14">
        <f>'celkové UN'!L22</f>
        <v>0</v>
      </c>
      <c r="D60" s="44">
        <f>'celkové UN'!M22</f>
        <v>0</v>
      </c>
      <c r="E60" s="142"/>
      <c r="F60" s="83"/>
      <c r="G60" s="30"/>
    </row>
    <row r="61" spans="1:10" ht="15">
      <c r="A61" s="65"/>
      <c r="B61" s="66"/>
      <c r="C61" s="67"/>
      <c r="D61" s="68"/>
      <c r="E61" s="142" t="s">
        <v>90</v>
      </c>
      <c r="F61" s="83"/>
      <c r="G61" s="74"/>
      <c r="H61" s="74"/>
      <c r="I61" s="74"/>
      <c r="J61" s="74"/>
    </row>
    <row r="62" spans="1:10" ht="15">
      <c r="A62" s="65"/>
      <c r="B62" s="66"/>
      <c r="C62" s="67"/>
      <c r="D62" s="68"/>
      <c r="E62" s="142" t="s">
        <v>91</v>
      </c>
      <c r="F62" s="83"/>
      <c r="G62" s="74"/>
      <c r="H62" s="74"/>
      <c r="I62" s="74"/>
      <c r="J62" s="74"/>
    </row>
    <row r="63" spans="1:10" ht="15">
      <c r="A63" s="65"/>
      <c r="B63" s="66"/>
      <c r="C63" s="67"/>
      <c r="D63" s="68"/>
      <c r="E63" s="142"/>
      <c r="F63" s="83"/>
      <c r="G63" s="74"/>
      <c r="H63" s="74"/>
      <c r="I63" s="74"/>
      <c r="J63" s="74"/>
    </row>
    <row r="64" spans="1:7" ht="60">
      <c r="A64" s="13" t="s">
        <v>136</v>
      </c>
      <c r="B64" s="37" t="s">
        <v>57</v>
      </c>
      <c r="C64" s="14">
        <f>'celkové UN'!L23</f>
        <v>0</v>
      </c>
      <c r="D64" s="44">
        <f>'celkové UN'!M23</f>
        <v>0</v>
      </c>
      <c r="E64" s="142"/>
      <c r="F64" s="83"/>
      <c r="G64" s="30"/>
    </row>
    <row r="65" spans="1:10" ht="15">
      <c r="A65" s="65"/>
      <c r="B65" s="66"/>
      <c r="C65" s="67"/>
      <c r="D65" s="68"/>
      <c r="E65" s="142" t="s">
        <v>92</v>
      </c>
      <c r="F65" s="83"/>
      <c r="G65" s="74"/>
      <c r="H65" s="74"/>
      <c r="I65" s="74"/>
      <c r="J65" s="74"/>
    </row>
    <row r="66" spans="1:10" ht="15">
      <c r="A66" s="65"/>
      <c r="B66" s="66"/>
      <c r="C66" s="67"/>
      <c r="D66" s="68"/>
      <c r="E66" s="142" t="s">
        <v>91</v>
      </c>
      <c r="F66" s="83"/>
      <c r="G66" s="74"/>
      <c r="H66" s="74"/>
      <c r="I66" s="74"/>
      <c r="J66" s="74"/>
    </row>
    <row r="67" spans="1:7" ht="31.5" thickBot="1">
      <c r="A67" s="18" t="s">
        <v>44</v>
      </c>
      <c r="B67" s="48" t="s">
        <v>57</v>
      </c>
      <c r="C67" s="16">
        <f>'celkové UN'!L24</f>
        <v>0</v>
      </c>
      <c r="D67" s="49">
        <f>'celkové UN'!M24</f>
        <v>0</v>
      </c>
      <c r="E67" s="142"/>
      <c r="F67" s="83"/>
      <c r="G67" s="30"/>
    </row>
    <row r="68" spans="1:7" ht="96.75" customHeight="1" thickBot="1">
      <c r="A68" s="54" t="s">
        <v>64</v>
      </c>
      <c r="B68" s="55" t="s">
        <v>66</v>
      </c>
      <c r="C68" s="34">
        <f>SUM(C67,C65:C66,C61:C63,C57:C59)</f>
        <v>0</v>
      </c>
      <c r="D68" s="56">
        <f>SUM(D67,D65:D66,D61:D63,D57:D59)</f>
        <v>0</v>
      </c>
      <c r="E68" s="139" t="s">
        <v>40</v>
      </c>
      <c r="F68" s="81" t="str">
        <f>IF(AND(C68=SUM(C67,C64,C60,C56),D68=SUM(D67,D64,D60,D56),C68&gt;=D68),"součty v pořádku","nutná kontrola hodnot a součtů")</f>
        <v>součty v pořádku</v>
      </c>
      <c r="G68" s="30"/>
    </row>
    <row r="69" spans="1:7" ht="76.5">
      <c r="A69" s="50" t="s">
        <v>29</v>
      </c>
      <c r="B69" s="51" t="s">
        <v>57</v>
      </c>
      <c r="C69" s="52">
        <f>'celkové UN'!L27</f>
        <v>0</v>
      </c>
      <c r="D69" s="53">
        <f>'celkové UN'!M27</f>
        <v>0</v>
      </c>
      <c r="E69" s="142"/>
      <c r="F69" s="83"/>
      <c r="G69" s="30"/>
    </row>
    <row r="70" spans="1:7" ht="16.5" thickBot="1">
      <c r="A70" s="46" t="s">
        <v>58</v>
      </c>
      <c r="B70" s="47"/>
      <c r="C70" s="25" t="e">
        <f>C69*100/C71</f>
        <v>#DIV/0!</v>
      </c>
      <c r="D70" s="17" t="e">
        <f>D69*100/D71</f>
        <v>#DIV/0!</v>
      </c>
      <c r="E70" s="142"/>
      <c r="F70" s="83"/>
      <c r="G70" s="30"/>
    </row>
    <row r="71" spans="1:7" ht="31.5">
      <c r="A71" s="19" t="s">
        <v>93</v>
      </c>
      <c r="B71" s="20"/>
      <c r="C71" s="29">
        <f>SUM(C69,C68,C50,C48,C18)</f>
        <v>0</v>
      </c>
      <c r="D71" s="28">
        <f>SUM(D69,D68,D50,D48,D18)</f>
        <v>0</v>
      </c>
      <c r="E71" s="139" t="s">
        <v>40</v>
      </c>
      <c r="F71" s="81" t="str">
        <f>IF(AND(C71=SUM(C69,C68,C54,C48,C18),D71=SUM(D69,D68,D54,D48,D18),C71&gt;=D71),"součty v pořádku","nutná kontrola hodnot a součtů")</f>
        <v>součty v pořádku</v>
      </c>
      <c r="G71" s="30"/>
    </row>
    <row r="72" spans="1:7" ht="15.75">
      <c r="A72" s="21" t="s">
        <v>33</v>
      </c>
      <c r="B72" s="38"/>
      <c r="C72" s="86">
        <f>C18</f>
        <v>0</v>
      </c>
      <c r="D72" s="87">
        <f>D18</f>
        <v>0</v>
      </c>
      <c r="E72" s="142"/>
      <c r="F72" s="83"/>
      <c r="G72" s="30"/>
    </row>
    <row r="73" spans="1:7" ht="16.5" thickBot="1">
      <c r="A73" s="22" t="s">
        <v>34</v>
      </c>
      <c r="B73" s="45"/>
      <c r="C73" s="88">
        <f>C71-C72</f>
        <v>0</v>
      </c>
      <c r="D73" s="27">
        <f>D71-D72</f>
        <v>0</v>
      </c>
      <c r="E73" s="142"/>
      <c r="F73" s="83"/>
      <c r="G73" s="30"/>
    </row>
    <row r="74" spans="1:7" ht="15.75">
      <c r="A74" s="23"/>
      <c r="B74" s="23"/>
      <c r="C74" s="24"/>
      <c r="D74" s="24"/>
      <c r="E74" s="142"/>
      <c r="F74" s="83"/>
      <c r="G74" s="30"/>
    </row>
  </sheetData>
  <sheetProtection/>
  <mergeCells count="5">
    <mergeCell ref="A1:D1"/>
    <mergeCell ref="B2:D2"/>
    <mergeCell ref="B3:D3"/>
    <mergeCell ref="B4:D4"/>
    <mergeCell ref="E6:F6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portrait" paperSize="9" scale="59" r:id="rId3"/>
  <headerFooter>
    <oddHeader>&amp;L&amp;20Formulář Z-UN
Příloha UN-2018&amp;R&amp;20LO14 .. .. ..
&amp;P/&amp;N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74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45.00390625" style="0" customWidth="1"/>
    <col min="2" max="2" width="57.8515625" style="0" customWidth="1"/>
    <col min="3" max="3" width="22.28125" style="0" customWidth="1"/>
    <col min="4" max="4" width="21.421875" style="0" customWidth="1"/>
    <col min="5" max="5" width="9.140625" style="144" customWidth="1"/>
  </cols>
  <sheetData>
    <row r="1" spans="1:10" ht="101.25" customHeight="1">
      <c r="A1" s="278" t="s">
        <v>177</v>
      </c>
      <c r="B1" s="278"/>
      <c r="C1" s="278"/>
      <c r="D1" s="278"/>
      <c r="E1" s="138"/>
      <c r="F1" s="80"/>
      <c r="G1" s="39"/>
      <c r="H1" s="39"/>
      <c r="I1" s="39"/>
      <c r="J1" s="39"/>
    </row>
    <row r="2" spans="1:10" ht="24.75" customHeight="1">
      <c r="A2" s="62" t="s">
        <v>68</v>
      </c>
      <c r="B2" s="273">
        <f>'celkové UN'!B2</f>
        <v>0</v>
      </c>
      <c r="C2" s="274"/>
      <c r="D2" s="275"/>
      <c r="E2" s="138"/>
      <c r="F2" s="80"/>
      <c r="G2" s="39"/>
      <c r="H2" s="39"/>
      <c r="I2" s="39"/>
      <c r="J2" s="39"/>
    </row>
    <row r="3" spans="1:10" ht="24.75" customHeight="1">
      <c r="A3" s="62" t="s">
        <v>69</v>
      </c>
      <c r="B3" s="273">
        <f>'celkové UN'!B3</f>
        <v>0</v>
      </c>
      <c r="C3" s="274"/>
      <c r="D3" s="275"/>
      <c r="E3" s="138"/>
      <c r="F3" s="80"/>
      <c r="G3" s="39"/>
      <c r="H3" s="39"/>
      <c r="I3" s="39"/>
      <c r="J3" s="39"/>
    </row>
    <row r="4" spans="1:10" ht="24.75" customHeight="1" thickBot="1">
      <c r="A4" s="62" t="s">
        <v>70</v>
      </c>
      <c r="B4" s="273">
        <f>'celkové UN'!B4</f>
        <v>0</v>
      </c>
      <c r="C4" s="274"/>
      <c r="D4" s="275"/>
      <c r="E4" s="138"/>
      <c r="F4" s="80"/>
      <c r="G4" s="39"/>
      <c r="H4" s="39"/>
      <c r="I4" s="39"/>
      <c r="J4" s="39"/>
    </row>
    <row r="5" spans="1:10" ht="41.25" customHeight="1" thickBot="1">
      <c r="A5" s="63"/>
      <c r="B5" s="134">
        <v>2020</v>
      </c>
      <c r="C5" s="135" t="s">
        <v>100</v>
      </c>
      <c r="D5" s="175"/>
      <c r="E5" s="140"/>
      <c r="F5" s="80"/>
      <c r="G5" s="39"/>
      <c r="H5" s="39"/>
      <c r="I5" s="39"/>
      <c r="J5" s="39"/>
    </row>
    <row r="6" spans="1:7" ht="69" customHeight="1">
      <c r="A6" s="41" t="s">
        <v>55</v>
      </c>
      <c r="B6" s="42" t="s">
        <v>63</v>
      </c>
      <c r="C6" s="230" t="s">
        <v>201</v>
      </c>
      <c r="D6" s="231" t="s">
        <v>166</v>
      </c>
      <c r="E6" s="271" t="s">
        <v>62</v>
      </c>
      <c r="F6" s="272"/>
      <c r="G6" s="30"/>
    </row>
    <row r="7" spans="1:10" ht="81.75" customHeight="1">
      <c r="A7" s="43" t="s">
        <v>202</v>
      </c>
      <c r="B7" s="37" t="s">
        <v>57</v>
      </c>
      <c r="C7" s="14">
        <f>'celkové UN'!N7</f>
        <v>0</v>
      </c>
      <c r="D7" s="44">
        <f>'celkové UN'!O7</f>
        <v>0</v>
      </c>
      <c r="E7" s="139"/>
      <c r="F7" s="81"/>
      <c r="G7" s="40"/>
      <c r="H7" s="33"/>
      <c r="I7" s="33"/>
      <c r="J7" s="33"/>
    </row>
    <row r="8" spans="1:10" ht="15">
      <c r="A8" s="65"/>
      <c r="B8" s="66"/>
      <c r="C8" s="67"/>
      <c r="D8" s="68"/>
      <c r="E8" s="140"/>
      <c r="F8" s="82"/>
      <c r="G8" s="31"/>
      <c r="H8" s="31"/>
      <c r="I8" s="31"/>
      <c r="J8" s="31"/>
    </row>
    <row r="9" spans="1:10" ht="15">
      <c r="A9" s="69"/>
      <c r="B9" s="66"/>
      <c r="C9" s="67"/>
      <c r="D9" s="68"/>
      <c r="E9" s="140" t="s">
        <v>80</v>
      </c>
      <c r="F9" s="82"/>
      <c r="G9" s="31"/>
      <c r="H9" s="31"/>
      <c r="I9" s="31"/>
      <c r="J9" s="31"/>
    </row>
    <row r="10" spans="1:10" ht="15">
      <c r="A10" s="69"/>
      <c r="B10" s="66"/>
      <c r="C10" s="67"/>
      <c r="D10" s="68"/>
      <c r="E10" s="140" t="s">
        <v>81</v>
      </c>
      <c r="F10" s="130"/>
      <c r="G10" s="31"/>
      <c r="H10" s="31"/>
      <c r="I10" s="31"/>
      <c r="J10" s="31"/>
    </row>
    <row r="11" spans="1:10" ht="15">
      <c r="A11" s="69"/>
      <c r="B11" s="66"/>
      <c r="C11" s="67"/>
      <c r="D11" s="68"/>
      <c r="E11" s="141"/>
      <c r="F11" s="130"/>
      <c r="G11" s="31"/>
      <c r="H11" s="31"/>
      <c r="I11" s="31"/>
      <c r="J11" s="31"/>
    </row>
    <row r="12" spans="1:10" ht="15">
      <c r="A12" s="69"/>
      <c r="B12" s="66"/>
      <c r="C12" s="67"/>
      <c r="D12" s="68"/>
      <c r="E12" s="141"/>
      <c r="F12" s="130"/>
      <c r="G12" s="31"/>
      <c r="H12" s="31"/>
      <c r="I12" s="31"/>
      <c r="J12" s="31"/>
    </row>
    <row r="13" spans="1:10" ht="15">
      <c r="A13" s="65"/>
      <c r="B13" s="66"/>
      <c r="C13" s="67"/>
      <c r="D13" s="68"/>
      <c r="E13" s="141"/>
      <c r="F13" s="130"/>
      <c r="G13" s="31"/>
      <c r="H13" s="31"/>
      <c r="I13" s="31"/>
      <c r="J13" s="31"/>
    </row>
    <row r="14" spans="1:7" ht="75">
      <c r="A14" s="15" t="s">
        <v>203</v>
      </c>
      <c r="B14" s="37" t="s">
        <v>57</v>
      </c>
      <c r="C14" s="14">
        <f>'celkové UN'!N8</f>
        <v>0</v>
      </c>
      <c r="D14" s="44">
        <f>'celkové UN'!O8</f>
        <v>0</v>
      </c>
      <c r="E14" s="142"/>
      <c r="F14" s="83"/>
      <c r="G14" s="30"/>
    </row>
    <row r="15" spans="1:10" ht="15">
      <c r="A15" s="65"/>
      <c r="B15" s="66"/>
      <c r="C15" s="67"/>
      <c r="D15" s="68"/>
      <c r="E15" s="140" t="s">
        <v>83</v>
      </c>
      <c r="F15" s="83"/>
      <c r="G15" s="31"/>
      <c r="H15" s="31"/>
      <c r="I15" s="31"/>
      <c r="J15" s="31"/>
    </row>
    <row r="16" spans="1:10" ht="15">
      <c r="A16" s="65"/>
      <c r="B16" s="66"/>
      <c r="C16" s="67"/>
      <c r="D16" s="68"/>
      <c r="E16" s="140" t="s">
        <v>82</v>
      </c>
      <c r="F16" s="83"/>
      <c r="G16" s="31"/>
      <c r="H16" s="31"/>
      <c r="I16" s="31"/>
      <c r="J16" s="31"/>
    </row>
    <row r="17" spans="1:10" ht="15.75" thickBot="1">
      <c r="A17" s="70"/>
      <c r="B17" s="71"/>
      <c r="C17" s="72"/>
      <c r="D17" s="73"/>
      <c r="E17" s="142"/>
      <c r="F17" s="83"/>
      <c r="G17" s="31"/>
      <c r="H17" s="31"/>
      <c r="I17" s="31"/>
      <c r="J17" s="31"/>
    </row>
    <row r="18" spans="1:10" ht="15.75" thickBot="1">
      <c r="A18" s="32" t="s">
        <v>65</v>
      </c>
      <c r="B18" s="55" t="s">
        <v>66</v>
      </c>
      <c r="C18" s="61">
        <f>SUM(C8:C13,C15:C17)</f>
        <v>0</v>
      </c>
      <c r="D18" s="35">
        <f>SUM(D9:D13,D15:D17)</f>
        <v>0</v>
      </c>
      <c r="E18" s="139" t="s">
        <v>40</v>
      </c>
      <c r="F18" s="81" t="str">
        <f>IF(AND(C18=SUM(C7,C14),D18=SUM(D7,D14),C18&gt;=D18),"součty v pořádku","nutná kontrola hodnot a součtů")</f>
        <v>součty v pořádku</v>
      </c>
      <c r="G18" s="40"/>
      <c r="H18" s="33"/>
      <c r="I18" s="33"/>
      <c r="J18" s="33"/>
    </row>
    <row r="19" spans="1:7" ht="15.75">
      <c r="A19" s="36"/>
      <c r="B19" s="23"/>
      <c r="C19" s="24"/>
      <c r="D19" s="26"/>
      <c r="E19" s="142"/>
      <c r="F19" s="83"/>
      <c r="G19" s="30"/>
    </row>
    <row r="20" spans="1:7" ht="90">
      <c r="A20" s="13" t="s">
        <v>191</v>
      </c>
      <c r="B20" s="37" t="s">
        <v>57</v>
      </c>
      <c r="C20" s="14">
        <f>'celkové UN'!N11</f>
        <v>0</v>
      </c>
      <c r="D20" s="44">
        <f>'celkové UN'!O11</f>
        <v>0</v>
      </c>
      <c r="E20" s="142"/>
      <c r="F20" s="83"/>
      <c r="G20" s="30"/>
    </row>
    <row r="21" spans="1:10" ht="15">
      <c r="A21" s="65"/>
      <c r="B21" s="66"/>
      <c r="C21" s="67">
        <v>0</v>
      </c>
      <c r="D21" s="68">
        <v>0</v>
      </c>
      <c r="E21" s="142"/>
      <c r="F21" s="83"/>
      <c r="G21" s="30"/>
      <c r="H21" s="30"/>
      <c r="I21" s="30"/>
      <c r="J21" s="30"/>
    </row>
    <row r="22" spans="1:10" ht="15">
      <c r="A22" s="65"/>
      <c r="B22" s="66"/>
      <c r="C22" s="67"/>
      <c r="D22" s="68"/>
      <c r="E22" s="142"/>
      <c r="F22" s="83"/>
      <c r="G22" s="30"/>
      <c r="H22" s="30"/>
      <c r="I22" s="30"/>
      <c r="J22" s="30"/>
    </row>
    <row r="23" spans="1:10" ht="15">
      <c r="A23" s="65"/>
      <c r="B23" s="66"/>
      <c r="C23" s="67"/>
      <c r="D23" s="68"/>
      <c r="E23" s="142"/>
      <c r="F23" s="83"/>
      <c r="G23" s="30"/>
      <c r="H23" s="30"/>
      <c r="I23" s="30"/>
      <c r="J23" s="30"/>
    </row>
    <row r="24" spans="1:10" ht="15">
      <c r="A24" s="65"/>
      <c r="B24" s="66"/>
      <c r="C24" s="67"/>
      <c r="D24" s="68"/>
      <c r="E24" s="142"/>
      <c r="F24" s="83"/>
      <c r="G24" s="30"/>
      <c r="H24" s="30"/>
      <c r="I24" s="30"/>
      <c r="J24" s="30"/>
    </row>
    <row r="25" spans="1:10" ht="15">
      <c r="A25" s="65"/>
      <c r="B25" s="66"/>
      <c r="C25" s="67"/>
      <c r="D25" s="68"/>
      <c r="E25" s="142"/>
      <c r="F25" s="83"/>
      <c r="G25" s="30"/>
      <c r="H25" s="30"/>
      <c r="I25" s="30"/>
      <c r="J25" s="30"/>
    </row>
    <row r="26" spans="1:7" ht="75">
      <c r="A26" s="13" t="s">
        <v>192</v>
      </c>
      <c r="B26" s="37" t="s">
        <v>57</v>
      </c>
      <c r="C26" s="14">
        <f>'celkové UN'!N12</f>
        <v>0</v>
      </c>
      <c r="D26" s="44">
        <f>'celkové UN'!O12</f>
        <v>0</v>
      </c>
      <c r="E26" s="142"/>
      <c r="F26" s="83"/>
      <c r="G26" s="30"/>
    </row>
    <row r="27" spans="1:10" ht="15">
      <c r="A27" s="65"/>
      <c r="B27" s="66"/>
      <c r="C27" s="67"/>
      <c r="D27" s="68"/>
      <c r="E27" s="142"/>
      <c r="F27" s="83"/>
      <c r="G27" s="74"/>
      <c r="H27" s="74"/>
      <c r="I27" s="74"/>
      <c r="J27" s="74"/>
    </row>
    <row r="28" spans="1:10" ht="15">
      <c r="A28" s="65"/>
      <c r="B28" s="66"/>
      <c r="C28" s="67"/>
      <c r="D28" s="68"/>
      <c r="E28" s="142"/>
      <c r="F28" s="83"/>
      <c r="G28" s="74"/>
      <c r="H28" s="74"/>
      <c r="I28" s="74"/>
      <c r="J28" s="74"/>
    </row>
    <row r="29" spans="1:10" ht="15">
      <c r="A29" s="65"/>
      <c r="B29" s="66"/>
      <c r="C29" s="67"/>
      <c r="D29" s="68"/>
      <c r="E29" s="142"/>
      <c r="F29" s="83"/>
      <c r="G29" s="74"/>
      <c r="H29" s="74"/>
      <c r="I29" s="74"/>
      <c r="J29" s="74"/>
    </row>
    <row r="30" spans="1:10" ht="15">
      <c r="A30" s="65"/>
      <c r="B30" s="66"/>
      <c r="C30" s="67"/>
      <c r="D30" s="68"/>
      <c r="E30" s="142"/>
      <c r="F30" s="83"/>
      <c r="G30" s="74"/>
      <c r="H30" s="74"/>
      <c r="I30" s="74"/>
      <c r="J30" s="74"/>
    </row>
    <row r="31" spans="1:7" ht="75">
      <c r="A31" s="13" t="s">
        <v>193</v>
      </c>
      <c r="B31" s="37" t="s">
        <v>57</v>
      </c>
      <c r="C31" s="14">
        <f>'celkové UN'!N13</f>
        <v>0</v>
      </c>
      <c r="D31" s="44">
        <f>'celkové UN'!O13</f>
        <v>0</v>
      </c>
      <c r="E31" s="142"/>
      <c r="F31" s="83"/>
      <c r="G31" s="30"/>
    </row>
    <row r="32" spans="1:10" ht="15">
      <c r="A32" s="65"/>
      <c r="B32" s="66"/>
      <c r="C32" s="67">
        <v>0</v>
      </c>
      <c r="D32" s="68">
        <v>0</v>
      </c>
      <c r="E32" s="142"/>
      <c r="F32" s="83"/>
      <c r="G32" s="74"/>
      <c r="H32" s="74"/>
      <c r="I32" s="74"/>
      <c r="J32" s="74"/>
    </row>
    <row r="33" spans="1:10" ht="15">
      <c r="A33" s="65"/>
      <c r="B33" s="66"/>
      <c r="C33" s="67"/>
      <c r="D33" s="68"/>
      <c r="E33" s="142"/>
      <c r="F33" s="83"/>
      <c r="G33" s="74"/>
      <c r="H33" s="74"/>
      <c r="I33" s="74"/>
      <c r="J33" s="74"/>
    </row>
    <row r="34" spans="1:10" ht="15">
      <c r="A34" s="65"/>
      <c r="B34" s="66"/>
      <c r="C34" s="67"/>
      <c r="D34" s="68"/>
      <c r="E34" s="142"/>
      <c r="F34" s="83"/>
      <c r="G34" s="74"/>
      <c r="H34" s="74"/>
      <c r="I34" s="74"/>
      <c r="J34" s="74"/>
    </row>
    <row r="35" spans="1:7" ht="91.5">
      <c r="A35" s="15" t="s">
        <v>56</v>
      </c>
      <c r="B35" s="37" t="s">
        <v>57</v>
      </c>
      <c r="C35" s="14">
        <f>'celkové UN'!N14</f>
        <v>0</v>
      </c>
      <c r="D35" s="44">
        <f>'celkové UN'!O14</f>
        <v>0</v>
      </c>
      <c r="E35" s="142"/>
      <c r="F35" s="83"/>
      <c r="G35" s="30"/>
    </row>
    <row r="36" spans="1:10" ht="15">
      <c r="A36" s="75"/>
      <c r="B36" s="76"/>
      <c r="C36" s="67">
        <v>0</v>
      </c>
      <c r="D36" s="68">
        <v>0</v>
      </c>
      <c r="E36" s="142"/>
      <c r="F36" s="83"/>
      <c r="G36" s="74"/>
      <c r="H36" s="74"/>
      <c r="I36" s="74"/>
      <c r="J36" s="74"/>
    </row>
    <row r="37" spans="1:10" ht="15">
      <c r="A37" s="75"/>
      <c r="B37" s="76"/>
      <c r="C37" s="67"/>
      <c r="D37" s="68"/>
      <c r="E37" s="142"/>
      <c r="F37" s="83"/>
      <c r="G37" s="74"/>
      <c r="H37" s="74"/>
      <c r="I37" s="74"/>
      <c r="J37" s="74"/>
    </row>
    <row r="38" spans="1:10" ht="15">
      <c r="A38" s="75"/>
      <c r="B38" s="76"/>
      <c r="C38" s="67"/>
      <c r="D38" s="68"/>
      <c r="E38" s="142"/>
      <c r="F38" s="83"/>
      <c r="G38" s="74"/>
      <c r="H38" s="74"/>
      <c r="I38" s="74"/>
      <c r="J38" s="74"/>
    </row>
    <row r="39" spans="1:7" ht="105">
      <c r="A39" s="15" t="s">
        <v>194</v>
      </c>
      <c r="B39" s="37" t="s">
        <v>57</v>
      </c>
      <c r="C39" s="14">
        <f>'celkové UN'!N15</f>
        <v>0</v>
      </c>
      <c r="D39" s="44">
        <f>'celkové UN'!O15</f>
        <v>0</v>
      </c>
      <c r="E39" s="142"/>
      <c r="F39" s="83"/>
      <c r="G39" s="30"/>
    </row>
    <row r="40" spans="1:10" ht="15">
      <c r="A40" s="77"/>
      <c r="B40" s="11"/>
      <c r="C40" s="67">
        <v>0</v>
      </c>
      <c r="D40" s="68">
        <v>0</v>
      </c>
      <c r="E40" s="142" t="s">
        <v>84</v>
      </c>
      <c r="F40" s="83"/>
      <c r="G40" s="74"/>
      <c r="H40" s="74"/>
      <c r="I40" s="74"/>
      <c r="J40" s="74"/>
    </row>
    <row r="41" spans="1:10" ht="15">
      <c r="A41" s="77"/>
      <c r="B41" s="11"/>
      <c r="C41" s="67"/>
      <c r="D41" s="68"/>
      <c r="E41" s="142" t="s">
        <v>85</v>
      </c>
      <c r="F41" s="83"/>
      <c r="G41" s="74"/>
      <c r="H41" s="74"/>
      <c r="I41" s="74"/>
      <c r="J41" s="74"/>
    </row>
    <row r="42" spans="1:10" ht="15">
      <c r="A42" s="77"/>
      <c r="B42" s="11"/>
      <c r="C42" s="67"/>
      <c r="D42" s="68"/>
      <c r="E42" s="142"/>
      <c r="F42" s="83"/>
      <c r="G42" s="74"/>
      <c r="H42" s="74"/>
      <c r="I42" s="74"/>
      <c r="J42" s="74"/>
    </row>
    <row r="43" spans="1:10" ht="15">
      <c r="A43" s="77"/>
      <c r="B43" s="11"/>
      <c r="C43" s="67"/>
      <c r="D43" s="68"/>
      <c r="E43" s="142"/>
      <c r="F43" s="83"/>
      <c r="G43" s="74"/>
      <c r="H43" s="74"/>
      <c r="I43" s="74"/>
      <c r="J43" s="74"/>
    </row>
    <row r="44" spans="1:7" ht="45">
      <c r="A44" s="15" t="s">
        <v>195</v>
      </c>
      <c r="B44" s="37" t="s">
        <v>57</v>
      </c>
      <c r="C44" s="14">
        <f>'celkové UN'!N16</f>
        <v>0</v>
      </c>
      <c r="D44" s="44">
        <f>'celkové UN'!O16</f>
        <v>0</v>
      </c>
      <c r="E44" s="142"/>
      <c r="F44" s="83"/>
      <c r="G44" s="30"/>
    </row>
    <row r="45" spans="1:10" ht="15">
      <c r="A45" s="77"/>
      <c r="B45" s="11"/>
      <c r="C45" s="67"/>
      <c r="D45" s="68"/>
      <c r="E45" s="142"/>
      <c r="F45" s="83"/>
      <c r="G45" s="74"/>
      <c r="H45" s="74"/>
      <c r="I45" s="74"/>
      <c r="J45" s="74"/>
    </row>
    <row r="46" spans="1:10" ht="15">
      <c r="A46" s="77"/>
      <c r="B46" s="11"/>
      <c r="C46" s="67"/>
      <c r="D46" s="68"/>
      <c r="E46" s="142"/>
      <c r="F46" s="83"/>
      <c r="G46" s="74"/>
      <c r="H46" s="74"/>
      <c r="I46" s="74"/>
      <c r="J46" s="74"/>
    </row>
    <row r="47" spans="1:10" ht="15.75" thickBot="1">
      <c r="A47" s="78"/>
      <c r="B47" s="79"/>
      <c r="C47" s="72"/>
      <c r="D47" s="73"/>
      <c r="E47" s="142"/>
      <c r="F47" s="83"/>
      <c r="G47" s="74"/>
      <c r="H47" s="74"/>
      <c r="I47" s="74"/>
      <c r="J47" s="74"/>
    </row>
    <row r="48" spans="1:10" ht="15.75" thickBot="1">
      <c r="A48" s="59" t="s">
        <v>18</v>
      </c>
      <c r="B48" s="60" t="s">
        <v>66</v>
      </c>
      <c r="C48" s="61">
        <f>SUM(C45:C47,C40:C43,C36:C38,C32:C34,C27:C30,C21:C25)</f>
        <v>0</v>
      </c>
      <c r="D48" s="35">
        <f>SUM(D45:D47,D40:D43,D36:D38,D32:D34,D27:D30,D21:D25)</f>
        <v>0</v>
      </c>
      <c r="E48" s="139" t="s">
        <v>40</v>
      </c>
      <c r="F48" s="81" t="str">
        <f>IF(AND(C48=SUM(C44,C39,C35,C31,C26,C20),D48=SUM(D44,D39,D35,D31,D26,D20),C48&gt;=D48),"součty v pořádku","nutná kontrola hodnot a součtů")</f>
        <v>součty v pořádku</v>
      </c>
      <c r="G48" s="40"/>
      <c r="H48" s="33"/>
      <c r="I48" s="33"/>
      <c r="J48" s="33"/>
    </row>
    <row r="49" spans="1:7" ht="15.75">
      <c r="A49" s="57"/>
      <c r="B49" s="58"/>
      <c r="C49" s="24"/>
      <c r="D49" s="26"/>
      <c r="E49" s="142"/>
      <c r="F49" s="83"/>
      <c r="G49" s="30"/>
    </row>
    <row r="50" spans="1:7" ht="75">
      <c r="A50" s="13" t="s">
        <v>196</v>
      </c>
      <c r="B50" s="37" t="s">
        <v>57</v>
      </c>
      <c r="C50" s="14">
        <f>'celkové UN'!N19</f>
        <v>0</v>
      </c>
      <c r="D50" s="44">
        <f>'celkové UN'!O19</f>
        <v>0</v>
      </c>
      <c r="E50" s="142"/>
      <c r="F50" s="83"/>
      <c r="G50" s="30"/>
    </row>
    <row r="51" spans="1:10" ht="15">
      <c r="A51" s="65"/>
      <c r="B51" s="66"/>
      <c r="C51" s="67"/>
      <c r="D51" s="68"/>
      <c r="E51" s="142" t="s">
        <v>86</v>
      </c>
      <c r="F51" s="83"/>
      <c r="G51" s="74"/>
      <c r="H51" s="74"/>
      <c r="I51" s="74"/>
      <c r="J51" s="74"/>
    </row>
    <row r="52" spans="1:10" ht="15">
      <c r="A52" s="65"/>
      <c r="B52" s="66"/>
      <c r="C52" s="67"/>
      <c r="D52" s="68"/>
      <c r="E52" s="142" t="s">
        <v>87</v>
      </c>
      <c r="F52" s="83"/>
      <c r="G52" s="74"/>
      <c r="H52" s="74"/>
      <c r="I52" s="74"/>
      <c r="J52" s="74"/>
    </row>
    <row r="53" spans="1:10" ht="15.75" thickBot="1">
      <c r="A53" s="70"/>
      <c r="B53" s="71"/>
      <c r="C53" s="72"/>
      <c r="D53" s="73"/>
      <c r="E53" s="142"/>
      <c r="F53" s="83"/>
      <c r="G53" s="74"/>
      <c r="H53" s="74"/>
      <c r="I53" s="74"/>
      <c r="J53" s="74"/>
    </row>
    <row r="54" spans="1:10" ht="15.75" thickBot="1">
      <c r="A54" s="59" t="s">
        <v>67</v>
      </c>
      <c r="B54" s="60" t="s">
        <v>66</v>
      </c>
      <c r="C54" s="61">
        <f>SUM(C51:C53)</f>
        <v>0</v>
      </c>
      <c r="D54" s="35">
        <f>SUM(D51:D53)</f>
        <v>0</v>
      </c>
      <c r="E54" s="139" t="s">
        <v>40</v>
      </c>
      <c r="F54" s="81" t="str">
        <f>IF(AND(C54=C50,D54=D50,C54&gt;=D54),"součty v pořádku","nutná kontrola hodnot a součtů")</f>
        <v>součty v pořádku</v>
      </c>
      <c r="G54" s="40"/>
      <c r="H54" s="33"/>
      <c r="I54" s="33"/>
      <c r="J54" s="33"/>
    </row>
    <row r="55" spans="1:7" ht="15.75">
      <c r="A55" s="57"/>
      <c r="B55" s="58"/>
      <c r="C55" s="24"/>
      <c r="D55" s="26"/>
      <c r="E55" s="142"/>
      <c r="F55" s="83"/>
      <c r="G55" s="30"/>
    </row>
    <row r="56" spans="1:7" ht="45">
      <c r="A56" s="15" t="s">
        <v>197</v>
      </c>
      <c r="B56" s="37" t="s">
        <v>57</v>
      </c>
      <c r="C56" s="14">
        <f>'celkové UN'!N21</f>
        <v>0</v>
      </c>
      <c r="D56" s="44">
        <f>'celkové UN'!O21</f>
        <v>0</v>
      </c>
      <c r="E56" s="142"/>
      <c r="F56" s="83"/>
      <c r="G56" s="30"/>
    </row>
    <row r="57" spans="1:10" ht="15">
      <c r="A57" s="65"/>
      <c r="B57" s="66"/>
      <c r="C57" s="67">
        <v>0</v>
      </c>
      <c r="D57" s="68">
        <v>0</v>
      </c>
      <c r="E57" s="142" t="s">
        <v>88</v>
      </c>
      <c r="F57" s="83"/>
      <c r="G57" s="74"/>
      <c r="H57" s="74"/>
      <c r="I57" s="74"/>
      <c r="J57" s="74"/>
    </row>
    <row r="58" spans="1:10" ht="15">
      <c r="A58" s="65"/>
      <c r="B58" s="66"/>
      <c r="C58" s="67"/>
      <c r="D58" s="68"/>
      <c r="E58" s="142" t="s">
        <v>89</v>
      </c>
      <c r="F58" s="83"/>
      <c r="G58" s="74"/>
      <c r="H58" s="74"/>
      <c r="I58" s="74"/>
      <c r="J58" s="74"/>
    </row>
    <row r="59" spans="1:10" ht="15">
      <c r="A59" s="65"/>
      <c r="B59" s="66"/>
      <c r="C59" s="67"/>
      <c r="D59" s="68"/>
      <c r="E59" s="142"/>
      <c r="F59" s="83"/>
      <c r="G59" s="74"/>
      <c r="H59" s="74"/>
      <c r="I59" s="74"/>
      <c r="J59" s="74"/>
    </row>
    <row r="60" spans="1:7" ht="60">
      <c r="A60" s="15" t="s">
        <v>198</v>
      </c>
      <c r="B60" s="37" t="s">
        <v>57</v>
      </c>
      <c r="C60" s="14">
        <f>'celkové UN'!N22</f>
        <v>0</v>
      </c>
      <c r="D60" s="44">
        <f>'celkové UN'!O22</f>
        <v>0</v>
      </c>
      <c r="E60" s="142"/>
      <c r="F60" s="83"/>
      <c r="G60" s="30"/>
    </row>
    <row r="61" spans="1:10" ht="15">
      <c r="A61" s="65"/>
      <c r="B61" s="66"/>
      <c r="C61" s="67"/>
      <c r="D61" s="68"/>
      <c r="E61" s="142" t="s">
        <v>90</v>
      </c>
      <c r="F61" s="83"/>
      <c r="G61" s="74"/>
      <c r="H61" s="74"/>
      <c r="I61" s="74"/>
      <c r="J61" s="74"/>
    </row>
    <row r="62" spans="1:10" ht="15">
      <c r="A62" s="65"/>
      <c r="B62" s="66"/>
      <c r="C62" s="67"/>
      <c r="D62" s="68"/>
      <c r="E62" s="142" t="s">
        <v>91</v>
      </c>
      <c r="F62" s="83"/>
      <c r="G62" s="74"/>
      <c r="H62" s="74"/>
      <c r="I62" s="74"/>
      <c r="J62" s="74"/>
    </row>
    <row r="63" spans="1:10" ht="15">
      <c r="A63" s="65"/>
      <c r="B63" s="66"/>
      <c r="C63" s="67"/>
      <c r="D63" s="68"/>
      <c r="E63" s="142"/>
      <c r="F63" s="83"/>
      <c r="G63" s="74"/>
      <c r="H63" s="74"/>
      <c r="I63" s="74"/>
      <c r="J63" s="74"/>
    </row>
    <row r="64" spans="1:7" ht="60">
      <c r="A64" s="13" t="s">
        <v>199</v>
      </c>
      <c r="B64" s="37" t="s">
        <v>57</v>
      </c>
      <c r="C64" s="14">
        <f>'celkové UN'!N23</f>
        <v>0</v>
      </c>
      <c r="D64" s="44">
        <f>'celkové UN'!O23</f>
        <v>0</v>
      </c>
      <c r="E64" s="142"/>
      <c r="F64" s="83"/>
      <c r="G64" s="30"/>
    </row>
    <row r="65" spans="1:10" ht="15">
      <c r="A65" s="65"/>
      <c r="B65" s="66"/>
      <c r="C65" s="67"/>
      <c r="D65" s="68"/>
      <c r="E65" s="142" t="s">
        <v>92</v>
      </c>
      <c r="F65" s="83"/>
      <c r="G65" s="74"/>
      <c r="H65" s="74"/>
      <c r="I65" s="74"/>
      <c r="J65" s="74"/>
    </row>
    <row r="66" spans="1:10" ht="15">
      <c r="A66" s="65"/>
      <c r="B66" s="66"/>
      <c r="C66" s="67"/>
      <c r="D66" s="68"/>
      <c r="E66" s="142" t="s">
        <v>91</v>
      </c>
      <c r="F66" s="83"/>
      <c r="G66" s="74"/>
      <c r="H66" s="74"/>
      <c r="I66" s="74"/>
      <c r="J66" s="74"/>
    </row>
    <row r="67" spans="1:7" ht="31.5" thickBot="1">
      <c r="A67" s="18" t="s">
        <v>44</v>
      </c>
      <c r="B67" s="48" t="s">
        <v>57</v>
      </c>
      <c r="C67" s="16">
        <f>'celkové UN'!N24</f>
        <v>0</v>
      </c>
      <c r="D67" s="49">
        <f>'celkové UN'!O24</f>
        <v>0</v>
      </c>
      <c r="E67" s="142"/>
      <c r="F67" s="83"/>
      <c r="G67" s="30"/>
    </row>
    <row r="68" spans="1:7" ht="106.5" thickBot="1">
      <c r="A68" s="54" t="s">
        <v>64</v>
      </c>
      <c r="B68" s="55" t="s">
        <v>66</v>
      </c>
      <c r="C68" s="34">
        <f>SUM(C67,C65:C66,C61:C63,C57:C59)</f>
        <v>0</v>
      </c>
      <c r="D68" s="56">
        <f>SUM(D67,D65:D66,D61:D63,D57:D59)</f>
        <v>0</v>
      </c>
      <c r="E68" s="139" t="s">
        <v>40</v>
      </c>
      <c r="F68" s="81" t="str">
        <f>IF(AND(C68=SUM(C67,C64,C60,C56),D68=SUM(D67,D64,D60,D56),C68&gt;=D68),"součty v pořádku","nutná kontrola hodnot a součtů")</f>
        <v>součty v pořádku</v>
      </c>
      <c r="G68" s="30"/>
    </row>
    <row r="69" spans="1:7" ht="76.5">
      <c r="A69" s="50" t="s">
        <v>29</v>
      </c>
      <c r="B69" s="51" t="s">
        <v>57</v>
      </c>
      <c r="C69" s="52">
        <f>'celkové UN'!N27</f>
        <v>0</v>
      </c>
      <c r="D69" s="53">
        <f>'celkové UN'!O27</f>
        <v>0</v>
      </c>
      <c r="E69" s="142"/>
      <c r="F69" s="83"/>
      <c r="G69" s="30"/>
    </row>
    <row r="70" spans="1:7" ht="16.5" thickBot="1">
      <c r="A70" s="46" t="s">
        <v>58</v>
      </c>
      <c r="B70" s="47"/>
      <c r="C70" s="25" t="e">
        <f>C69*100/C71</f>
        <v>#DIV/0!</v>
      </c>
      <c r="D70" s="17" t="e">
        <f>D69*100/D71</f>
        <v>#DIV/0!</v>
      </c>
      <c r="E70" s="142"/>
      <c r="F70" s="83"/>
      <c r="G70" s="30"/>
    </row>
    <row r="71" spans="1:7" ht="31.5">
      <c r="A71" s="19" t="s">
        <v>200</v>
      </c>
      <c r="B71" s="20"/>
      <c r="C71" s="29">
        <f>SUM(C69,C68,C50,C48,C18)</f>
        <v>0</v>
      </c>
      <c r="D71" s="28">
        <f>SUM(D69,D68,D50,D48,D18)</f>
        <v>0</v>
      </c>
      <c r="E71" s="139" t="s">
        <v>40</v>
      </c>
      <c r="F71" s="81" t="str">
        <f>IF(AND(C71=SUM(C69,C68,C54,C48,C18),D71=SUM(D69,D68,D54,D48,D18),C71&gt;=D71),"součty v pořádku","nutná kontrola hodnot a součtů")</f>
        <v>součty v pořádku</v>
      </c>
      <c r="G71" s="30"/>
    </row>
    <row r="72" spans="1:7" ht="15.75">
      <c r="A72" s="21" t="s">
        <v>33</v>
      </c>
      <c r="B72" s="38"/>
      <c r="C72" s="86">
        <f>C18</f>
        <v>0</v>
      </c>
      <c r="D72" s="87">
        <f>D18</f>
        <v>0</v>
      </c>
      <c r="E72" s="142"/>
      <c r="F72" s="83"/>
      <c r="G72" s="30"/>
    </row>
    <row r="73" spans="1:7" ht="16.5" thickBot="1">
      <c r="A73" s="22" t="s">
        <v>34</v>
      </c>
      <c r="B73" s="45"/>
      <c r="C73" s="88">
        <f>C71-C72</f>
        <v>0</v>
      </c>
      <c r="D73" s="27">
        <f>D71-D72</f>
        <v>0</v>
      </c>
      <c r="E73" s="142"/>
      <c r="F73" s="83"/>
      <c r="G73" s="30"/>
    </row>
    <row r="74" spans="1:7" ht="15.75">
      <c r="A74" s="23"/>
      <c r="B74" s="23"/>
      <c r="C74" s="24"/>
      <c r="D74" s="24"/>
      <c r="E74" s="142"/>
      <c r="F74" s="83"/>
      <c r="G74" s="30"/>
    </row>
  </sheetData>
  <sheetProtection/>
  <mergeCells count="5">
    <mergeCell ref="A1:D1"/>
    <mergeCell ref="B2:D2"/>
    <mergeCell ref="B3:D3"/>
    <mergeCell ref="B4:D4"/>
    <mergeCell ref="E6:F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9" r:id="rId3"/>
  <headerFooter>
    <oddHeader>&amp;L&amp;20Formulář Z-UN
Příloha UN-2020&amp;R&amp;20LO14 .. .. ..
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UN</dc:title>
  <dc:subject>Program NÁVRAT</dc:subject>
  <dc:creator>Hakenová</dc:creator>
  <cp:keywords>podpora, VaVaI, program</cp:keywords>
  <dc:description/>
  <cp:lastModifiedBy>Kavan Vít</cp:lastModifiedBy>
  <cp:lastPrinted>2014-01-20T15:19:45Z</cp:lastPrinted>
  <dcterms:created xsi:type="dcterms:W3CDTF">2011-06-21T14:43:04Z</dcterms:created>
  <dcterms:modified xsi:type="dcterms:W3CDTF">2014-04-11T10:15:31Z</dcterms:modified>
  <cp:category/>
  <cp:version/>
  <cp:contentType/>
  <cp:contentStatus/>
</cp:coreProperties>
</file>