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 filterPrivacy="1"/>
  <xr:revisionPtr revIDLastSave="0" documentId="8_{0F965BB8-CFBB-4B3D-9E0F-1C062564EE30}" xr6:coauthVersionLast="36" xr6:coauthVersionMax="36" xr10:uidLastSave="{00000000-0000-0000-0000-000000000000}"/>
  <bookViews>
    <workbookView xWindow="0" yWindow="0" windowWidth="22260" windowHeight="12650" xr2:uid="{00000000-000D-0000-FFFF-FFFF00000000}"/>
  </bookViews>
  <sheets>
    <sheet name="Příloha č. 4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  <c r="E20" i="1"/>
  <c r="F20" i="1"/>
  <c r="G20" i="1"/>
  <c r="H20" i="1"/>
  <c r="I20" i="1"/>
  <c r="J20" i="1"/>
  <c r="C20" i="1"/>
  <c r="U20" i="1" l="1"/>
  <c r="T20" i="1"/>
  <c r="S20" i="1"/>
  <c r="R20" i="1"/>
  <c r="Q20" i="1"/>
  <c r="P20" i="1"/>
  <c r="N20" i="1"/>
  <c r="O20" i="1"/>
  <c r="U41" i="1" l="1"/>
  <c r="T41" i="1"/>
  <c r="S41" i="1"/>
  <c r="R41" i="1"/>
  <c r="Q41" i="1"/>
  <c r="P41" i="1"/>
  <c r="O41" i="1"/>
  <c r="N41" i="1"/>
  <c r="J41" i="1"/>
  <c r="I41" i="1"/>
  <c r="H41" i="1"/>
  <c r="G41" i="1"/>
  <c r="F41" i="1"/>
  <c r="E41" i="1"/>
  <c r="D41" i="1"/>
  <c r="C41" i="1"/>
  <c r="U39" i="1"/>
  <c r="T39" i="1"/>
  <c r="S39" i="1"/>
  <c r="R39" i="1"/>
  <c r="Q39" i="1"/>
  <c r="P39" i="1"/>
  <c r="O39" i="1"/>
  <c r="N39" i="1"/>
  <c r="J39" i="1"/>
  <c r="I39" i="1"/>
  <c r="H39" i="1"/>
  <c r="G39" i="1"/>
  <c r="F39" i="1"/>
  <c r="E39" i="1"/>
  <c r="D39" i="1"/>
  <c r="C39" i="1"/>
  <c r="U38" i="1"/>
  <c r="T38" i="1"/>
  <c r="S38" i="1"/>
  <c r="R38" i="1"/>
  <c r="Q38" i="1"/>
  <c r="P38" i="1"/>
  <c r="O38" i="1"/>
  <c r="N38" i="1"/>
  <c r="J38" i="1"/>
  <c r="I38" i="1"/>
  <c r="H38" i="1"/>
  <c r="G38" i="1"/>
  <c r="F38" i="1"/>
  <c r="E38" i="1"/>
  <c r="D38" i="1"/>
  <c r="C38" i="1"/>
  <c r="U37" i="1"/>
  <c r="T37" i="1"/>
  <c r="S37" i="1"/>
  <c r="R37" i="1"/>
  <c r="Q37" i="1"/>
  <c r="P37" i="1"/>
  <c r="O37" i="1"/>
  <c r="N37" i="1"/>
  <c r="J37" i="1"/>
  <c r="I37" i="1"/>
  <c r="H37" i="1"/>
  <c r="G37" i="1"/>
  <c r="F37" i="1"/>
  <c r="E37" i="1"/>
  <c r="D37" i="1"/>
  <c r="C37" i="1"/>
  <c r="U36" i="1"/>
  <c r="T36" i="1"/>
  <c r="S36" i="1"/>
  <c r="R36" i="1"/>
  <c r="Q36" i="1"/>
  <c r="P36" i="1"/>
  <c r="O36" i="1"/>
  <c r="N36" i="1"/>
  <c r="J36" i="1"/>
  <c r="I36" i="1"/>
  <c r="H36" i="1"/>
  <c r="G36" i="1"/>
  <c r="F36" i="1"/>
  <c r="E36" i="1"/>
  <c r="D36" i="1"/>
  <c r="C36" i="1"/>
  <c r="U35" i="1"/>
  <c r="T35" i="1"/>
  <c r="S35" i="1"/>
  <c r="R35" i="1"/>
  <c r="Q35" i="1"/>
  <c r="P35" i="1"/>
  <c r="O35" i="1"/>
  <c r="N35" i="1"/>
  <c r="J35" i="1"/>
  <c r="I35" i="1"/>
  <c r="H35" i="1"/>
  <c r="G35" i="1"/>
  <c r="F35" i="1"/>
  <c r="E35" i="1"/>
  <c r="D35" i="1"/>
  <c r="C35" i="1"/>
  <c r="U34" i="1"/>
  <c r="T34" i="1"/>
  <c r="S34" i="1"/>
  <c r="R34" i="1"/>
  <c r="Q34" i="1"/>
  <c r="P34" i="1"/>
  <c r="O34" i="1"/>
  <c r="N34" i="1"/>
  <c r="J34" i="1"/>
  <c r="I34" i="1"/>
  <c r="H34" i="1"/>
  <c r="G34" i="1"/>
  <c r="F34" i="1"/>
  <c r="E34" i="1"/>
  <c r="D34" i="1"/>
  <c r="C34" i="1"/>
  <c r="U33" i="1"/>
  <c r="T33" i="1"/>
  <c r="S33" i="1"/>
  <c r="R33" i="1"/>
  <c r="Q33" i="1"/>
  <c r="P33" i="1"/>
  <c r="O33" i="1"/>
  <c r="N33" i="1"/>
  <c r="J33" i="1"/>
  <c r="I33" i="1"/>
  <c r="H33" i="1"/>
  <c r="G33" i="1"/>
  <c r="F33" i="1"/>
  <c r="E33" i="1"/>
  <c r="D33" i="1"/>
  <c r="C33" i="1"/>
  <c r="U32" i="1"/>
  <c r="T32" i="1"/>
  <c r="S32" i="1"/>
  <c r="R32" i="1"/>
  <c r="Q32" i="1"/>
  <c r="P32" i="1"/>
  <c r="O32" i="1"/>
  <c r="N32" i="1"/>
  <c r="J32" i="1"/>
  <c r="I32" i="1"/>
  <c r="H32" i="1"/>
  <c r="G32" i="1"/>
  <c r="F32" i="1"/>
  <c r="E32" i="1"/>
  <c r="D32" i="1"/>
  <c r="C32" i="1"/>
  <c r="U31" i="1"/>
  <c r="T31" i="1"/>
  <c r="S31" i="1"/>
  <c r="R31" i="1"/>
  <c r="Q31" i="1"/>
  <c r="P31" i="1"/>
  <c r="O31" i="1"/>
  <c r="N31" i="1"/>
  <c r="J31" i="1"/>
  <c r="I31" i="1"/>
  <c r="H31" i="1"/>
  <c r="G31" i="1"/>
  <c r="F31" i="1"/>
  <c r="E31" i="1"/>
  <c r="D31" i="1"/>
  <c r="C31" i="1"/>
  <c r="U30" i="1"/>
  <c r="T30" i="1"/>
  <c r="S30" i="1"/>
  <c r="R30" i="1"/>
  <c r="Q30" i="1"/>
  <c r="P30" i="1"/>
  <c r="O30" i="1"/>
  <c r="N30" i="1"/>
  <c r="J30" i="1"/>
  <c r="I30" i="1"/>
  <c r="H30" i="1"/>
  <c r="G30" i="1"/>
  <c r="F30" i="1"/>
  <c r="E30" i="1"/>
  <c r="D30" i="1"/>
  <c r="C30" i="1"/>
  <c r="U29" i="1"/>
  <c r="T29" i="1"/>
  <c r="S29" i="1"/>
  <c r="R29" i="1"/>
  <c r="Q29" i="1"/>
  <c r="P29" i="1"/>
  <c r="O29" i="1"/>
  <c r="N29" i="1"/>
  <c r="J29" i="1"/>
  <c r="I29" i="1"/>
  <c r="H29" i="1"/>
  <c r="G29" i="1"/>
  <c r="F29" i="1"/>
  <c r="E29" i="1"/>
  <c r="D29" i="1"/>
  <c r="C29" i="1"/>
  <c r="U28" i="1"/>
  <c r="T28" i="1"/>
  <c r="S28" i="1"/>
  <c r="R28" i="1"/>
  <c r="Q28" i="1"/>
  <c r="P28" i="1"/>
  <c r="O28" i="1"/>
  <c r="N28" i="1"/>
  <c r="J28" i="1"/>
  <c r="I28" i="1"/>
  <c r="H28" i="1"/>
  <c r="G28" i="1"/>
  <c r="F28" i="1"/>
  <c r="E28" i="1"/>
  <c r="D28" i="1"/>
  <c r="C28" i="1"/>
  <c r="U27" i="1"/>
  <c r="T27" i="1"/>
  <c r="S27" i="1"/>
  <c r="R27" i="1"/>
  <c r="Q27" i="1"/>
  <c r="P27" i="1"/>
  <c r="O27" i="1"/>
  <c r="N27" i="1"/>
  <c r="J27" i="1"/>
  <c r="I27" i="1"/>
  <c r="H27" i="1"/>
  <c r="G27" i="1"/>
  <c r="F27" i="1"/>
  <c r="E27" i="1"/>
  <c r="D27" i="1"/>
  <c r="C27" i="1"/>
  <c r="U26" i="1"/>
  <c r="T26" i="1"/>
  <c r="S26" i="1"/>
  <c r="R26" i="1"/>
  <c r="Q26" i="1"/>
  <c r="P26" i="1"/>
  <c r="O26" i="1"/>
  <c r="N26" i="1"/>
  <c r="J26" i="1"/>
  <c r="I26" i="1"/>
  <c r="H26" i="1"/>
  <c r="G26" i="1"/>
  <c r="F26" i="1"/>
  <c r="E26" i="1"/>
  <c r="D26" i="1"/>
  <c r="C26" i="1"/>
</calcChain>
</file>

<file path=xl/sharedStrings.xml><?xml version="1.0" encoding="utf-8"?>
<sst xmlns="http://schemas.openxmlformats.org/spreadsheetml/2006/main" count="136" uniqueCount="36">
  <si>
    <t xml:space="preserve">           Závazné ukazatele </t>
  </si>
  <si>
    <t xml:space="preserve">           Orientační ukazatele</t>
  </si>
  <si>
    <t>Záv. uk.</t>
  </si>
  <si>
    <t>Kraj</t>
  </si>
  <si>
    <t>NIV</t>
  </si>
  <si>
    <t xml:space="preserve">MP </t>
  </si>
  <si>
    <t>z toho:</t>
  </si>
  <si>
    <t xml:space="preserve">Odvody </t>
  </si>
  <si>
    <t>ONIV</t>
  </si>
  <si>
    <t xml:space="preserve">Počet </t>
  </si>
  <si>
    <t>celkem</t>
  </si>
  <si>
    <t>platy</t>
  </si>
  <si>
    <t>OON</t>
  </si>
  <si>
    <t>pojistné</t>
  </si>
  <si>
    <t>FKSP</t>
  </si>
  <si>
    <t>zam.</t>
  </si>
  <si>
    <t xml:space="preserve">Hl.m.Praha </t>
  </si>
  <si>
    <t xml:space="preserve">Středočeský </t>
  </si>
  <si>
    <t xml:space="preserve">Jihočeský </t>
  </si>
  <si>
    <t xml:space="preserve">Plzeňský  </t>
  </si>
  <si>
    <t xml:space="preserve">Karlovarský </t>
  </si>
  <si>
    <t xml:space="preserve">Ústecký </t>
  </si>
  <si>
    <t xml:space="preserve">Liberecký </t>
  </si>
  <si>
    <t>Královéhradecký</t>
  </si>
  <si>
    <t xml:space="preserve">Pardubický </t>
  </si>
  <si>
    <t>Vysočina</t>
  </si>
  <si>
    <t>Jihomoravský</t>
  </si>
  <si>
    <t xml:space="preserve">Olomoucký </t>
  </si>
  <si>
    <t xml:space="preserve">Zlínský kraj </t>
  </si>
  <si>
    <t>Moravskoslezský</t>
  </si>
  <si>
    <t>RgŠ celkem:</t>
  </si>
  <si>
    <t>Příděl</t>
  </si>
  <si>
    <t>Rozpis rozpočtu RgŠ ÚSC 2022 ve struktuře závazných ukazatelů (v Kč)</t>
  </si>
  <si>
    <t>Rozdíl 2022 - 2021</t>
  </si>
  <si>
    <t>Index 2022/2021</t>
  </si>
  <si>
    <t>Rozpis rozpočtu RgŠ ÚSC 2021 ve struktuře závazných ukazatelů po 7. úpravě (v Kč)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</si>
</sst>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0"/>
      <color rgb="FFFF0000"/>
      <name val="Arial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4"/>
      <name val="Arial CE"/>
      <family val="2"/>
      <charset val="238"/>
    </font>
    <font>
      <b/>
      <sz val="14"/>
      <name val="Arial CE"/>
      <charset val="238"/>
    </font>
    <font>
      <b/>
      <sz val="14"/>
      <color indexed="8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4"/>
      <name val="Arial"/>
      <family val="2"/>
      <charset val="238"/>
    </font>
    <font>
      <sz val="10"/>
      <color rgb="FF7030A0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0" fontId="5" fillId="0" borderId="0"/>
  </cellStyleXfs>
  <cellXfs count="101">
    <xf numFmtId="0" fontId="0" fillId="0" borderId="0" xfId="0"/>
    <xf numFmtId="0" fontId="2" fillId="2" borderId="0" xfId="1" applyFill="1" applyAlignment="1">
      <alignment horizontal="center"/>
    </xf>
    <xf numFmtId="0" fontId="3" fillId="2" borderId="0" xfId="1" applyFont="1" applyFill="1"/>
    <xf numFmtId="0" fontId="2" fillId="2" borderId="0" xfId="1" applyFill="1"/>
    <xf numFmtId="0" fontId="4" fillId="2" borderId="0" xfId="1" applyFont="1" applyFill="1"/>
    <xf numFmtId="0" fontId="2" fillId="2" borderId="0" xfId="1" applyFont="1" applyFill="1"/>
    <xf numFmtId="0" fontId="6" fillId="2" borderId="1" xfId="2" applyFont="1" applyFill="1" applyBorder="1" applyAlignment="1">
      <alignment horizontal="center"/>
    </xf>
    <xf numFmtId="0" fontId="7" fillId="2" borderId="2" xfId="2" applyFont="1" applyFill="1" applyBorder="1"/>
    <xf numFmtId="0" fontId="8" fillId="2" borderId="3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8" fillId="2" borderId="3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center"/>
    </xf>
    <xf numFmtId="0" fontId="8" fillId="2" borderId="5" xfId="2" applyFont="1" applyFill="1" applyBorder="1" applyAlignment="1">
      <alignment horizontal="center"/>
    </xf>
    <xf numFmtId="0" fontId="8" fillId="2" borderId="2" xfId="2" applyFont="1" applyFill="1" applyBorder="1" applyAlignment="1">
      <alignment horizontal="left"/>
    </xf>
    <xf numFmtId="0" fontId="8" fillId="2" borderId="6" xfId="2" applyFont="1" applyFill="1" applyBorder="1" applyAlignment="1">
      <alignment horizontal="center"/>
    </xf>
    <xf numFmtId="0" fontId="6" fillId="2" borderId="7" xfId="2" applyFont="1" applyFill="1" applyBorder="1" applyAlignment="1">
      <alignment horizontal="center"/>
    </xf>
    <xf numFmtId="3" fontId="7" fillId="2" borderId="8" xfId="2" applyNumberFormat="1" applyFont="1" applyFill="1" applyBorder="1"/>
    <xf numFmtId="0" fontId="8" fillId="2" borderId="1" xfId="2" applyFont="1" applyFill="1" applyBorder="1" applyAlignment="1">
      <alignment horizontal="center"/>
    </xf>
    <xf numFmtId="0" fontId="8" fillId="2" borderId="9" xfId="2" applyFont="1" applyFill="1" applyBorder="1"/>
    <xf numFmtId="0" fontId="8" fillId="2" borderId="10" xfId="2" applyFont="1" applyFill="1" applyBorder="1"/>
    <xf numFmtId="3" fontId="7" fillId="2" borderId="0" xfId="2" applyNumberFormat="1" applyFont="1" applyFill="1" applyBorder="1"/>
    <xf numFmtId="0" fontId="8" fillId="2" borderId="5" xfId="2" applyFont="1" applyFill="1" applyBorder="1"/>
    <xf numFmtId="0" fontId="8" fillId="2" borderId="8" xfId="2" applyFont="1" applyFill="1" applyBorder="1" applyAlignment="1">
      <alignment horizontal="center"/>
    </xf>
    <xf numFmtId="0" fontId="8" fillId="2" borderId="7" xfId="2" applyFont="1" applyFill="1" applyBorder="1" applyAlignment="1">
      <alignment horizontal="center"/>
    </xf>
    <xf numFmtId="0" fontId="8" fillId="2" borderId="1" xfId="2" applyFont="1" applyFill="1" applyBorder="1"/>
    <xf numFmtId="0" fontId="8" fillId="2" borderId="4" xfId="2" applyFont="1" applyFill="1" applyBorder="1"/>
    <xf numFmtId="0" fontId="6" fillId="2" borderId="11" xfId="2" applyFont="1" applyFill="1" applyBorder="1" applyAlignment="1">
      <alignment horizontal="center"/>
    </xf>
    <xf numFmtId="3" fontId="7" fillId="2" borderId="11" xfId="2" applyNumberFormat="1" applyFont="1" applyFill="1" applyBorder="1"/>
    <xf numFmtId="3" fontId="2" fillId="2" borderId="0" xfId="1" applyNumberFormat="1" applyFill="1"/>
    <xf numFmtId="3" fontId="7" fillId="2" borderId="17" xfId="2" applyNumberFormat="1" applyFont="1" applyFill="1" applyBorder="1"/>
    <xf numFmtId="0" fontId="6" fillId="2" borderId="19" xfId="2" applyFont="1" applyFill="1" applyBorder="1" applyAlignment="1">
      <alignment horizontal="center"/>
    </xf>
    <xf numFmtId="3" fontId="7" fillId="2" borderId="19" xfId="2" applyNumberFormat="1" applyFont="1" applyFill="1" applyBorder="1"/>
    <xf numFmtId="3" fontId="7" fillId="2" borderId="25" xfId="2" applyNumberFormat="1" applyFont="1" applyFill="1" applyBorder="1"/>
    <xf numFmtId="0" fontId="7" fillId="2" borderId="19" xfId="2" applyFont="1" applyFill="1" applyBorder="1"/>
    <xf numFmtId="0" fontId="6" fillId="2" borderId="27" xfId="2" applyFont="1" applyFill="1" applyBorder="1" applyAlignment="1">
      <alignment horizontal="center"/>
    </xf>
    <xf numFmtId="3" fontId="7" fillId="2" borderId="27" xfId="2" applyNumberFormat="1" applyFont="1" applyFill="1" applyBorder="1"/>
    <xf numFmtId="3" fontId="7" fillId="2" borderId="33" xfId="2" applyNumberFormat="1" applyFont="1" applyFill="1" applyBorder="1"/>
    <xf numFmtId="0" fontId="6" fillId="2" borderId="35" xfId="2" applyFont="1" applyFill="1" applyBorder="1" applyAlignment="1">
      <alignment horizontal="center"/>
    </xf>
    <xf numFmtId="3" fontId="9" fillId="2" borderId="36" xfId="2" applyNumberFormat="1" applyFont="1" applyFill="1" applyBorder="1"/>
    <xf numFmtId="3" fontId="9" fillId="2" borderId="0" xfId="2" applyNumberFormat="1" applyFont="1" applyFill="1" applyBorder="1"/>
    <xf numFmtId="4" fontId="10" fillId="2" borderId="8" xfId="3" applyNumberFormat="1" applyFont="1" applyFill="1" applyBorder="1"/>
    <xf numFmtId="0" fontId="6" fillId="2" borderId="9" xfId="2" applyFont="1" applyFill="1" applyBorder="1" applyAlignment="1">
      <alignment horizontal="center"/>
    </xf>
    <xf numFmtId="0" fontId="7" fillId="2" borderId="9" xfId="2" applyFont="1" applyFill="1" applyBorder="1"/>
    <xf numFmtId="0" fontId="6" fillId="2" borderId="6" xfId="2" applyFont="1" applyFill="1" applyBorder="1" applyAlignment="1">
      <alignment horizontal="center"/>
    </xf>
    <xf numFmtId="0" fontId="7" fillId="2" borderId="10" xfId="2" applyFont="1" applyFill="1" applyBorder="1"/>
    <xf numFmtId="3" fontId="12" fillId="2" borderId="0" xfId="1" applyNumberFormat="1" applyFont="1" applyFill="1"/>
    <xf numFmtId="3" fontId="13" fillId="2" borderId="0" xfId="1" applyNumberFormat="1" applyFont="1" applyFill="1"/>
    <xf numFmtId="0" fontId="1" fillId="2" borderId="0" xfId="1" applyFont="1" applyFill="1"/>
    <xf numFmtId="0" fontId="2" fillId="2" borderId="35" xfId="1" applyFill="1" applyBorder="1" applyAlignment="1">
      <alignment horizontal="center"/>
    </xf>
    <xf numFmtId="0" fontId="2" fillId="2" borderId="0" xfId="1" applyFill="1" applyBorder="1"/>
    <xf numFmtId="0" fontId="2" fillId="2" borderId="8" xfId="1" applyFill="1" applyBorder="1"/>
    <xf numFmtId="0" fontId="7" fillId="2" borderId="25" xfId="2" applyFont="1" applyFill="1" applyBorder="1"/>
    <xf numFmtId="3" fontId="9" fillId="0" borderId="13" xfId="2" applyNumberFormat="1" applyFont="1" applyFill="1" applyBorder="1"/>
    <xf numFmtId="3" fontId="10" fillId="0" borderId="13" xfId="3" applyNumberFormat="1" applyFont="1" applyFill="1" applyBorder="1"/>
    <xf numFmtId="3" fontId="10" fillId="0" borderId="14" xfId="3" applyNumberFormat="1" applyFont="1" applyFill="1" applyBorder="1"/>
    <xf numFmtId="3" fontId="11" fillId="0" borderId="15" xfId="1" applyNumberFormat="1" applyFont="1" applyFill="1" applyBorder="1" applyAlignment="1">
      <alignment horizontal="right"/>
    </xf>
    <xf numFmtId="4" fontId="11" fillId="0" borderId="16" xfId="1" applyNumberFormat="1" applyFont="1" applyFill="1" applyBorder="1" applyAlignment="1">
      <alignment horizontal="right"/>
    </xf>
    <xf numFmtId="3" fontId="9" fillId="0" borderId="21" xfId="2" applyNumberFormat="1" applyFont="1" applyFill="1" applyBorder="1"/>
    <xf numFmtId="3" fontId="10" fillId="0" borderId="21" xfId="3" applyNumberFormat="1" applyFont="1" applyFill="1" applyBorder="1"/>
    <xf numFmtId="3" fontId="10" fillId="0" borderId="22" xfId="3" applyNumberFormat="1" applyFont="1" applyFill="1" applyBorder="1"/>
    <xf numFmtId="3" fontId="11" fillId="0" borderId="23" xfId="1" applyNumberFormat="1" applyFont="1" applyFill="1" applyBorder="1" applyAlignment="1">
      <alignment horizontal="right"/>
    </xf>
    <xf numFmtId="4" fontId="11" fillId="0" borderId="24" xfId="1" applyNumberFormat="1" applyFont="1" applyFill="1" applyBorder="1" applyAlignment="1">
      <alignment horizontal="right"/>
    </xf>
    <xf numFmtId="3" fontId="9" fillId="0" borderId="29" xfId="2" applyNumberFormat="1" applyFont="1" applyFill="1" applyBorder="1"/>
    <xf numFmtId="3" fontId="10" fillId="0" borderId="29" xfId="3" applyNumberFormat="1" applyFont="1" applyFill="1" applyBorder="1"/>
    <xf numFmtId="3" fontId="10" fillId="0" borderId="30" xfId="3" applyNumberFormat="1" applyFont="1" applyFill="1" applyBorder="1"/>
    <xf numFmtId="3" fontId="11" fillId="0" borderId="31" xfId="1" applyNumberFormat="1" applyFont="1" applyFill="1" applyBorder="1" applyAlignment="1">
      <alignment horizontal="right"/>
    </xf>
    <xf numFmtId="4" fontId="11" fillId="0" borderId="32" xfId="1" applyNumberFormat="1" applyFont="1" applyFill="1" applyBorder="1" applyAlignment="1">
      <alignment horizontal="right"/>
    </xf>
    <xf numFmtId="3" fontId="9" fillId="0" borderId="37" xfId="2" applyNumberFormat="1" applyFont="1" applyFill="1" applyBorder="1"/>
    <xf numFmtId="4" fontId="9" fillId="0" borderId="6" xfId="2" applyNumberFormat="1" applyFont="1" applyFill="1" applyBorder="1"/>
    <xf numFmtId="3" fontId="10" fillId="0" borderId="18" xfId="3" applyNumberFormat="1" applyFont="1" applyFill="1" applyBorder="1"/>
    <xf numFmtId="3" fontId="10" fillId="0" borderId="26" xfId="3" applyNumberFormat="1" applyFont="1" applyFill="1" applyBorder="1"/>
    <xf numFmtId="3" fontId="10" fillId="0" borderId="34" xfId="3" applyNumberFormat="1" applyFont="1" applyFill="1" applyBorder="1"/>
    <xf numFmtId="164" fontId="9" fillId="0" borderId="12" xfId="2" applyNumberFormat="1" applyFont="1" applyFill="1" applyBorder="1"/>
    <xf numFmtId="164" fontId="9" fillId="0" borderId="16" xfId="2" applyNumberFormat="1" applyFont="1" applyFill="1" applyBorder="1"/>
    <xf numFmtId="164" fontId="9" fillId="0" borderId="20" xfId="2" applyNumberFormat="1" applyFont="1" applyFill="1" applyBorder="1"/>
    <xf numFmtId="164" fontId="9" fillId="0" borderId="24" xfId="2" applyNumberFormat="1" applyFont="1" applyFill="1" applyBorder="1"/>
    <xf numFmtId="164" fontId="9" fillId="0" borderId="28" xfId="2" applyNumberFormat="1" applyFont="1" applyFill="1" applyBorder="1"/>
    <xf numFmtId="164" fontId="9" fillId="0" borderId="32" xfId="2" applyNumberFormat="1" applyFont="1" applyFill="1" applyBorder="1"/>
    <xf numFmtId="164" fontId="9" fillId="0" borderId="37" xfId="2" applyNumberFormat="1" applyFont="1" applyFill="1" applyBorder="1"/>
    <xf numFmtId="164" fontId="9" fillId="0" borderId="6" xfId="2" applyNumberFormat="1" applyFont="1" applyFill="1" applyBorder="1"/>
    <xf numFmtId="3" fontId="9" fillId="0" borderId="12" xfId="2" applyNumberFormat="1" applyFont="1" applyFill="1" applyBorder="1"/>
    <xf numFmtId="3" fontId="9" fillId="0" borderId="20" xfId="2" applyNumberFormat="1" applyFont="1" applyFill="1" applyBorder="1"/>
    <xf numFmtId="3" fontId="9" fillId="0" borderId="28" xfId="2" applyNumberFormat="1" applyFont="1" applyFill="1" applyBorder="1"/>
    <xf numFmtId="3" fontId="9" fillId="0" borderId="18" xfId="2" applyNumberFormat="1" applyFont="1" applyFill="1" applyBorder="1"/>
    <xf numFmtId="3" fontId="9" fillId="0" borderId="26" xfId="2" applyNumberFormat="1" applyFont="1" applyFill="1" applyBorder="1"/>
    <xf numFmtId="3" fontId="9" fillId="0" borderId="34" xfId="2" applyNumberFormat="1" applyFont="1" applyFill="1" applyBorder="1"/>
    <xf numFmtId="3" fontId="9" fillId="0" borderId="36" xfId="2" applyNumberFormat="1" applyFont="1" applyFill="1" applyBorder="1"/>
    <xf numFmtId="3" fontId="9" fillId="0" borderId="0" xfId="2" applyNumberFormat="1" applyFont="1" applyFill="1" applyBorder="1"/>
    <xf numFmtId="3" fontId="10" fillId="0" borderId="8" xfId="3" applyNumberFormat="1" applyFont="1" applyFill="1" applyBorder="1"/>
    <xf numFmtId="0" fontId="2" fillId="0" borderId="0" xfId="1" applyFont="1" applyFill="1"/>
    <xf numFmtId="3" fontId="9" fillId="0" borderId="15" xfId="2" applyNumberFormat="1" applyFont="1" applyFill="1" applyBorder="1"/>
    <xf numFmtId="3" fontId="9" fillId="0" borderId="14" xfId="2" applyNumberFormat="1" applyFont="1" applyFill="1" applyBorder="1"/>
    <xf numFmtId="4" fontId="9" fillId="0" borderId="11" xfId="2" applyNumberFormat="1" applyFont="1" applyFill="1" applyBorder="1"/>
    <xf numFmtId="3" fontId="9" fillId="0" borderId="23" xfId="2" applyNumberFormat="1" applyFont="1" applyFill="1" applyBorder="1"/>
    <xf numFmtId="3" fontId="9" fillId="0" borderId="22" xfId="2" applyNumberFormat="1" applyFont="1" applyFill="1" applyBorder="1"/>
    <xf numFmtId="4" fontId="9" fillId="0" borderId="19" xfId="2" applyNumberFormat="1" applyFont="1" applyFill="1" applyBorder="1"/>
    <xf numFmtId="3" fontId="9" fillId="0" borderId="31" xfId="2" applyNumberFormat="1" applyFont="1" applyFill="1" applyBorder="1"/>
    <xf numFmtId="3" fontId="9" fillId="0" borderId="30" xfId="2" applyNumberFormat="1" applyFont="1" applyFill="1" applyBorder="1"/>
    <xf numFmtId="4" fontId="9" fillId="0" borderId="27" xfId="2" applyNumberFormat="1" applyFont="1" applyFill="1" applyBorder="1"/>
    <xf numFmtId="4" fontId="10" fillId="0" borderId="8" xfId="3" applyNumberFormat="1" applyFont="1" applyFill="1" applyBorder="1"/>
    <xf numFmtId="4" fontId="9" fillId="0" borderId="37" xfId="2" applyNumberFormat="1" applyFont="1" applyFill="1" applyBorder="1"/>
  </cellXfs>
  <cellStyles count="4">
    <cellStyle name="Normální" xfId="0" builtinId="0"/>
    <cellStyle name="Normální 2 3" xfId="1" xr:uid="{799FAF6B-C925-4EE2-AEF8-FE63DEF85369}"/>
    <cellStyle name="normální 3" xfId="3" xr:uid="{6E22D09A-3EEE-4F01-A8EC-127E21DB1033}"/>
    <cellStyle name="normální_Tabč4" xfId="2" xr:uid="{AB66B72B-7EC7-482E-A96A-487A5FFC904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1"/>
  <sheetViews>
    <sheetView tabSelected="1" zoomScaleNormal="100" workbookViewId="0"/>
  </sheetViews>
  <sheetFormatPr defaultRowHeight="14.5" x14ac:dyDescent="0.35"/>
  <cols>
    <col min="1" max="1" width="6.36328125" customWidth="1"/>
    <col min="2" max="2" width="26.08984375" customWidth="1"/>
    <col min="3" max="10" width="22.54296875" customWidth="1"/>
    <col min="11" max="11" width="1.453125" customWidth="1"/>
    <col min="12" max="12" width="6.36328125" customWidth="1"/>
    <col min="13" max="13" width="26.08984375" customWidth="1"/>
    <col min="14" max="21" width="22.54296875" customWidth="1"/>
  </cols>
  <sheetData>
    <row r="1" spans="1:21" ht="21.5" thickBot="1" x14ac:dyDescent="0.55000000000000004">
      <c r="A1" s="1"/>
      <c r="B1" s="2" t="s">
        <v>32</v>
      </c>
      <c r="C1" s="3"/>
      <c r="D1" s="3"/>
      <c r="E1" s="3"/>
      <c r="F1" s="3"/>
      <c r="G1" s="3"/>
      <c r="H1" s="3"/>
      <c r="I1" s="3"/>
      <c r="J1" s="3"/>
      <c r="K1" s="3"/>
      <c r="L1" s="1"/>
      <c r="M1" s="2" t="s">
        <v>35</v>
      </c>
      <c r="N1" s="4"/>
      <c r="O1" s="4"/>
      <c r="P1" s="89"/>
      <c r="Q1" s="5"/>
      <c r="R1" s="5"/>
      <c r="S1" s="5"/>
      <c r="T1" s="5"/>
      <c r="U1" s="5"/>
    </row>
    <row r="2" spans="1:21" ht="18.5" thickBot="1" x14ac:dyDescent="0.45">
      <c r="A2" s="6"/>
      <c r="B2" s="7"/>
      <c r="C2" s="8" t="s">
        <v>0</v>
      </c>
      <c r="D2" s="8"/>
      <c r="E2" s="8"/>
      <c r="F2" s="8"/>
      <c r="G2" s="9" t="s">
        <v>1</v>
      </c>
      <c r="H2" s="10"/>
      <c r="I2" s="11"/>
      <c r="J2" s="12" t="s">
        <v>2</v>
      </c>
      <c r="K2" s="3"/>
      <c r="L2" s="6"/>
      <c r="M2" s="7"/>
      <c r="N2" s="9" t="s">
        <v>0</v>
      </c>
      <c r="O2" s="8"/>
      <c r="P2" s="8"/>
      <c r="Q2" s="13"/>
      <c r="R2" s="9" t="s">
        <v>1</v>
      </c>
      <c r="S2" s="10"/>
      <c r="T2" s="10"/>
      <c r="U2" s="14" t="s">
        <v>2</v>
      </c>
    </row>
    <row r="3" spans="1:21" ht="18.5" thickBot="1" x14ac:dyDescent="0.45">
      <c r="A3" s="15"/>
      <c r="B3" s="16" t="s">
        <v>3</v>
      </c>
      <c r="C3" s="11" t="s">
        <v>4</v>
      </c>
      <c r="D3" s="17" t="s">
        <v>5</v>
      </c>
      <c r="E3" s="18" t="s">
        <v>6</v>
      </c>
      <c r="F3" s="19"/>
      <c r="G3" s="17" t="s">
        <v>7</v>
      </c>
      <c r="H3" s="17" t="s">
        <v>31</v>
      </c>
      <c r="I3" s="17" t="s">
        <v>8</v>
      </c>
      <c r="J3" s="11" t="s">
        <v>9</v>
      </c>
      <c r="K3" s="3"/>
      <c r="L3" s="15"/>
      <c r="M3" s="20" t="s">
        <v>3</v>
      </c>
      <c r="N3" s="17" t="s">
        <v>4</v>
      </c>
      <c r="O3" s="17" t="s">
        <v>5</v>
      </c>
      <c r="P3" s="18" t="s">
        <v>6</v>
      </c>
      <c r="Q3" s="21"/>
      <c r="R3" s="17" t="s">
        <v>7</v>
      </c>
      <c r="S3" s="17" t="s">
        <v>31</v>
      </c>
      <c r="T3" s="17" t="s">
        <v>8</v>
      </c>
      <c r="U3" s="11" t="s">
        <v>9</v>
      </c>
    </row>
    <row r="4" spans="1:21" ht="18.5" thickBot="1" x14ac:dyDescent="0.45">
      <c r="A4" s="15"/>
      <c r="B4" s="16"/>
      <c r="C4" s="22" t="s">
        <v>10</v>
      </c>
      <c r="D4" s="23" t="s">
        <v>10</v>
      </c>
      <c r="E4" s="24" t="s">
        <v>11</v>
      </c>
      <c r="F4" s="25" t="s">
        <v>12</v>
      </c>
      <c r="G4" s="23" t="s">
        <v>13</v>
      </c>
      <c r="H4" s="23" t="s">
        <v>14</v>
      </c>
      <c r="I4" s="23"/>
      <c r="J4" s="22" t="s">
        <v>15</v>
      </c>
      <c r="K4" s="3"/>
      <c r="L4" s="15"/>
      <c r="M4" s="20"/>
      <c r="N4" s="23" t="s">
        <v>10</v>
      </c>
      <c r="O4" s="23" t="s">
        <v>10</v>
      </c>
      <c r="P4" s="24" t="s">
        <v>11</v>
      </c>
      <c r="Q4" s="24" t="s">
        <v>12</v>
      </c>
      <c r="R4" s="23" t="s">
        <v>13</v>
      </c>
      <c r="S4" s="23" t="s">
        <v>14</v>
      </c>
      <c r="T4" s="23"/>
      <c r="U4" s="22" t="s">
        <v>15</v>
      </c>
    </row>
    <row r="5" spans="1:21" ht="18" x14ac:dyDescent="0.4">
      <c r="A5" s="26">
        <v>1</v>
      </c>
      <c r="B5" s="29" t="s">
        <v>16</v>
      </c>
      <c r="C5" s="83">
        <v>19156767530</v>
      </c>
      <c r="D5" s="52">
        <v>13915918122</v>
      </c>
      <c r="E5" s="52">
        <v>13800783682</v>
      </c>
      <c r="F5" s="90">
        <v>115134440</v>
      </c>
      <c r="G5" s="83">
        <v>4703655213</v>
      </c>
      <c r="H5" s="52">
        <v>276016073</v>
      </c>
      <c r="I5" s="91">
        <v>261178122</v>
      </c>
      <c r="J5" s="92">
        <v>28797.931700000001</v>
      </c>
      <c r="K5" s="28"/>
      <c r="L5" s="26">
        <v>1</v>
      </c>
      <c r="M5" s="29" t="s">
        <v>16</v>
      </c>
      <c r="N5" s="83">
        <v>18581723344</v>
      </c>
      <c r="O5" s="52">
        <v>13406273617</v>
      </c>
      <c r="P5" s="53">
        <v>13266709714</v>
      </c>
      <c r="Q5" s="54">
        <v>139563903</v>
      </c>
      <c r="R5" s="69">
        <v>4522681404</v>
      </c>
      <c r="S5" s="55">
        <v>265335010</v>
      </c>
      <c r="T5" s="55">
        <v>387433313</v>
      </c>
      <c r="U5" s="56">
        <v>28220.560000000001</v>
      </c>
    </row>
    <row r="6" spans="1:21" ht="18" x14ac:dyDescent="0.4">
      <c r="A6" s="30">
        <v>2</v>
      </c>
      <c r="B6" s="32" t="s">
        <v>17</v>
      </c>
      <c r="C6" s="84">
        <v>21661702925</v>
      </c>
      <c r="D6" s="57">
        <v>15713010837</v>
      </c>
      <c r="E6" s="57">
        <v>15601425135</v>
      </c>
      <c r="F6" s="93">
        <v>111585702</v>
      </c>
      <c r="G6" s="84">
        <v>5311082607</v>
      </c>
      <c r="H6" s="57">
        <v>312028549</v>
      </c>
      <c r="I6" s="94">
        <v>325580932</v>
      </c>
      <c r="J6" s="95">
        <v>33164.1993</v>
      </c>
      <c r="K6" s="3"/>
      <c r="L6" s="30">
        <v>2</v>
      </c>
      <c r="M6" s="32" t="s">
        <v>17</v>
      </c>
      <c r="N6" s="84">
        <v>20995693084</v>
      </c>
      <c r="O6" s="57">
        <v>15123863383</v>
      </c>
      <c r="P6" s="58">
        <v>14970253570</v>
      </c>
      <c r="Q6" s="59">
        <v>153609813</v>
      </c>
      <c r="R6" s="70">
        <v>5100801603</v>
      </c>
      <c r="S6" s="60">
        <v>299406206</v>
      </c>
      <c r="T6" s="60">
        <v>471621892</v>
      </c>
      <c r="U6" s="61">
        <v>32337.079999999998</v>
      </c>
    </row>
    <row r="7" spans="1:21" ht="18" x14ac:dyDescent="0.4">
      <c r="A7" s="30">
        <v>3</v>
      </c>
      <c r="B7" s="32" t="s">
        <v>18</v>
      </c>
      <c r="C7" s="84">
        <v>10628590633</v>
      </c>
      <c r="D7" s="57">
        <v>7705408583</v>
      </c>
      <c r="E7" s="57">
        <v>7655645960</v>
      </c>
      <c r="F7" s="93">
        <v>49762623</v>
      </c>
      <c r="G7" s="84">
        <v>2604467620</v>
      </c>
      <c r="H7" s="57">
        <v>153112961</v>
      </c>
      <c r="I7" s="94">
        <v>165601469</v>
      </c>
      <c r="J7" s="95">
        <v>16297.4283</v>
      </c>
      <c r="K7" s="3"/>
      <c r="L7" s="30">
        <v>3</v>
      </c>
      <c r="M7" s="32" t="s">
        <v>18</v>
      </c>
      <c r="N7" s="84">
        <v>10356724598</v>
      </c>
      <c r="O7" s="57">
        <v>7473930434</v>
      </c>
      <c r="P7" s="58">
        <v>7405230544</v>
      </c>
      <c r="Q7" s="59">
        <v>68699890</v>
      </c>
      <c r="R7" s="70">
        <v>2521004300</v>
      </c>
      <c r="S7" s="60">
        <v>148105005</v>
      </c>
      <c r="T7" s="60">
        <v>213684859</v>
      </c>
      <c r="U7" s="61">
        <v>15990.960000000001</v>
      </c>
    </row>
    <row r="8" spans="1:21" ht="18" x14ac:dyDescent="0.4">
      <c r="A8" s="30">
        <v>4</v>
      </c>
      <c r="B8" s="32" t="s">
        <v>19</v>
      </c>
      <c r="C8" s="84">
        <v>9256059081</v>
      </c>
      <c r="D8" s="57">
        <v>6713290624</v>
      </c>
      <c r="E8" s="57">
        <v>6680692702</v>
      </c>
      <c r="F8" s="93">
        <v>32597922</v>
      </c>
      <c r="G8" s="84">
        <v>2269127132</v>
      </c>
      <c r="H8" s="57">
        <v>133613947</v>
      </c>
      <c r="I8" s="94">
        <v>140027378</v>
      </c>
      <c r="J8" s="95">
        <v>14134.654499999999</v>
      </c>
      <c r="K8" s="3"/>
      <c r="L8" s="30">
        <v>4</v>
      </c>
      <c r="M8" s="32" t="s">
        <v>19</v>
      </c>
      <c r="N8" s="84">
        <v>9010377268</v>
      </c>
      <c r="O8" s="57">
        <v>6491730238</v>
      </c>
      <c r="P8" s="58">
        <v>6443306748</v>
      </c>
      <c r="Q8" s="59">
        <v>48423490</v>
      </c>
      <c r="R8" s="70">
        <v>2189938403</v>
      </c>
      <c r="S8" s="60">
        <v>128866242</v>
      </c>
      <c r="T8" s="60">
        <v>199842385</v>
      </c>
      <c r="U8" s="61">
        <v>13839.709999999997</v>
      </c>
    </row>
    <row r="9" spans="1:21" ht="18" x14ac:dyDescent="0.4">
      <c r="A9" s="30">
        <v>5</v>
      </c>
      <c r="B9" s="32" t="s">
        <v>20</v>
      </c>
      <c r="C9" s="84">
        <v>4598748250</v>
      </c>
      <c r="D9" s="57">
        <v>3340534811</v>
      </c>
      <c r="E9" s="57">
        <v>3304522174</v>
      </c>
      <c r="F9" s="93">
        <v>36012637</v>
      </c>
      <c r="G9" s="84">
        <v>1129117046</v>
      </c>
      <c r="H9" s="57">
        <v>66090544</v>
      </c>
      <c r="I9" s="94">
        <v>63005849</v>
      </c>
      <c r="J9" s="95">
        <v>6970.3109000000004</v>
      </c>
      <c r="K9" s="3"/>
      <c r="L9" s="30">
        <v>5</v>
      </c>
      <c r="M9" s="32" t="s">
        <v>20</v>
      </c>
      <c r="N9" s="84">
        <v>4482779595</v>
      </c>
      <c r="O9" s="57">
        <v>3230131417</v>
      </c>
      <c r="P9" s="58">
        <v>3185633792</v>
      </c>
      <c r="Q9" s="59">
        <v>44497625</v>
      </c>
      <c r="R9" s="70">
        <v>1088916410</v>
      </c>
      <c r="S9" s="60">
        <v>63712875</v>
      </c>
      <c r="T9" s="60">
        <v>100018893</v>
      </c>
      <c r="U9" s="61">
        <v>6718.8899999999994</v>
      </c>
    </row>
    <row r="10" spans="1:21" ht="18" x14ac:dyDescent="0.4">
      <c r="A10" s="30">
        <v>6</v>
      </c>
      <c r="B10" s="32" t="s">
        <v>21</v>
      </c>
      <c r="C10" s="84">
        <v>13134403261</v>
      </c>
      <c r="D10" s="57">
        <v>9532517826</v>
      </c>
      <c r="E10" s="57">
        <v>9464684138</v>
      </c>
      <c r="F10" s="93">
        <v>67833688</v>
      </c>
      <c r="G10" s="84">
        <v>3222039083</v>
      </c>
      <c r="H10" s="57">
        <v>189294081</v>
      </c>
      <c r="I10" s="94">
        <v>190552271</v>
      </c>
      <c r="J10" s="95">
        <v>20124.455299999998</v>
      </c>
      <c r="K10" s="3"/>
      <c r="L10" s="30">
        <v>6</v>
      </c>
      <c r="M10" s="32" t="s">
        <v>21</v>
      </c>
      <c r="N10" s="84">
        <v>12834780394</v>
      </c>
      <c r="O10" s="57">
        <v>9247526297</v>
      </c>
      <c r="P10" s="58">
        <v>9149628517</v>
      </c>
      <c r="Q10" s="59">
        <v>97897780</v>
      </c>
      <c r="R10" s="70">
        <v>3116216000</v>
      </c>
      <c r="S10" s="60">
        <v>183034536</v>
      </c>
      <c r="T10" s="60">
        <v>288003561</v>
      </c>
      <c r="U10" s="61">
        <v>19733.21</v>
      </c>
    </row>
    <row r="11" spans="1:21" ht="18" x14ac:dyDescent="0.4">
      <c r="A11" s="30">
        <v>7</v>
      </c>
      <c r="B11" s="32" t="s">
        <v>22</v>
      </c>
      <c r="C11" s="84">
        <v>7279728245</v>
      </c>
      <c r="D11" s="57">
        <v>5284139770</v>
      </c>
      <c r="E11" s="57">
        <v>5252276430</v>
      </c>
      <c r="F11" s="93">
        <v>31863340</v>
      </c>
      <c r="G11" s="84">
        <v>1786066148</v>
      </c>
      <c r="H11" s="57">
        <v>105045588</v>
      </c>
      <c r="I11" s="94">
        <v>104476739</v>
      </c>
      <c r="J11" s="95">
        <v>11129.544300000001</v>
      </c>
      <c r="K11" s="3"/>
      <c r="L11" s="30">
        <v>7</v>
      </c>
      <c r="M11" s="32" t="s">
        <v>22</v>
      </c>
      <c r="N11" s="84">
        <v>7041131565</v>
      </c>
      <c r="O11" s="57">
        <v>5083196725</v>
      </c>
      <c r="P11" s="58">
        <v>5038825798</v>
      </c>
      <c r="Q11" s="59">
        <v>44370927</v>
      </c>
      <c r="R11" s="70">
        <v>1713554646</v>
      </c>
      <c r="S11" s="60">
        <v>100777028</v>
      </c>
      <c r="T11" s="60">
        <v>143603166</v>
      </c>
      <c r="U11" s="61">
        <v>10827.130000000001</v>
      </c>
    </row>
    <row r="12" spans="1:21" ht="18" x14ac:dyDescent="0.4">
      <c r="A12" s="30">
        <v>8</v>
      </c>
      <c r="B12" s="32" t="s">
        <v>23</v>
      </c>
      <c r="C12" s="84">
        <v>9245414107</v>
      </c>
      <c r="D12" s="57">
        <v>6713185745</v>
      </c>
      <c r="E12" s="57">
        <v>6659769955</v>
      </c>
      <c r="F12" s="93">
        <v>53415790</v>
      </c>
      <c r="G12" s="84">
        <v>2269089621</v>
      </c>
      <c r="H12" s="57">
        <v>133195649</v>
      </c>
      <c r="I12" s="94">
        <v>129943092</v>
      </c>
      <c r="J12" s="95">
        <v>14135.919</v>
      </c>
      <c r="K12" s="3"/>
      <c r="L12" s="30">
        <v>8</v>
      </c>
      <c r="M12" s="32" t="s">
        <v>23</v>
      </c>
      <c r="N12" s="84">
        <v>9003519080</v>
      </c>
      <c r="O12" s="57">
        <v>6497707478</v>
      </c>
      <c r="P12" s="58">
        <v>6430999657</v>
      </c>
      <c r="Q12" s="59">
        <v>66707821</v>
      </c>
      <c r="R12" s="70">
        <v>2192273254</v>
      </c>
      <c r="S12" s="60">
        <v>128620621</v>
      </c>
      <c r="T12" s="60">
        <v>184917727</v>
      </c>
      <c r="U12" s="61">
        <v>13870.66</v>
      </c>
    </row>
    <row r="13" spans="1:21" ht="18" x14ac:dyDescent="0.4">
      <c r="A13" s="30">
        <v>9</v>
      </c>
      <c r="B13" s="32" t="s">
        <v>24</v>
      </c>
      <c r="C13" s="84">
        <v>8953128496</v>
      </c>
      <c r="D13" s="57">
        <v>6493613275</v>
      </c>
      <c r="E13" s="57">
        <v>6444197510</v>
      </c>
      <c r="F13" s="93">
        <v>49415765</v>
      </c>
      <c r="G13" s="84">
        <v>2194873368</v>
      </c>
      <c r="H13" s="57">
        <v>128884089</v>
      </c>
      <c r="I13" s="94">
        <v>135757764</v>
      </c>
      <c r="J13" s="95">
        <v>13647.721099999999</v>
      </c>
      <c r="K13" s="3"/>
      <c r="L13" s="30">
        <v>9</v>
      </c>
      <c r="M13" s="32" t="s">
        <v>24</v>
      </c>
      <c r="N13" s="84">
        <v>8675109308</v>
      </c>
      <c r="O13" s="57">
        <v>6258578938</v>
      </c>
      <c r="P13" s="58">
        <v>6201390114</v>
      </c>
      <c r="Q13" s="59">
        <v>57188824</v>
      </c>
      <c r="R13" s="70">
        <v>2111228093</v>
      </c>
      <c r="S13" s="60">
        <v>124027771</v>
      </c>
      <c r="T13" s="60">
        <v>181274506</v>
      </c>
      <c r="U13" s="61">
        <v>13395.890000000001</v>
      </c>
    </row>
    <row r="14" spans="1:21" ht="18" x14ac:dyDescent="0.4">
      <c r="A14" s="30">
        <v>10</v>
      </c>
      <c r="B14" s="32" t="s">
        <v>25</v>
      </c>
      <c r="C14" s="84">
        <v>8284464443</v>
      </c>
      <c r="D14" s="57">
        <v>6011599772</v>
      </c>
      <c r="E14" s="57">
        <v>5968025605</v>
      </c>
      <c r="F14" s="93">
        <v>43574167</v>
      </c>
      <c r="G14" s="84">
        <v>2031951283</v>
      </c>
      <c r="H14" s="57">
        <v>119360555</v>
      </c>
      <c r="I14" s="94">
        <v>121552833</v>
      </c>
      <c r="J14" s="95">
        <v>12635.1297</v>
      </c>
      <c r="K14" s="3"/>
      <c r="L14" s="30">
        <v>10</v>
      </c>
      <c r="M14" s="32" t="s">
        <v>25</v>
      </c>
      <c r="N14" s="84">
        <v>8101189438</v>
      </c>
      <c r="O14" s="57">
        <v>5845171089</v>
      </c>
      <c r="P14" s="58">
        <v>5791433717</v>
      </c>
      <c r="Q14" s="59">
        <v>53737372</v>
      </c>
      <c r="R14" s="70">
        <v>1972232403</v>
      </c>
      <c r="S14" s="60">
        <v>115829001</v>
      </c>
      <c r="T14" s="60">
        <v>167956945</v>
      </c>
      <c r="U14" s="61">
        <v>12451.28</v>
      </c>
    </row>
    <row r="15" spans="1:21" ht="18" x14ac:dyDescent="0.4">
      <c r="A15" s="30">
        <v>11</v>
      </c>
      <c r="B15" s="51" t="s">
        <v>26</v>
      </c>
      <c r="C15" s="84">
        <v>18988015030</v>
      </c>
      <c r="D15" s="57">
        <v>13787643918</v>
      </c>
      <c r="E15" s="57">
        <v>13730796456</v>
      </c>
      <c r="F15" s="93">
        <v>56847462</v>
      </c>
      <c r="G15" s="84">
        <v>4660295258</v>
      </c>
      <c r="H15" s="57">
        <v>274616260</v>
      </c>
      <c r="I15" s="94">
        <v>265459594</v>
      </c>
      <c r="J15" s="95">
        <v>29220.596799999999</v>
      </c>
      <c r="K15" s="3"/>
      <c r="L15" s="30">
        <v>11</v>
      </c>
      <c r="M15" s="51" t="s">
        <v>26</v>
      </c>
      <c r="N15" s="84">
        <v>18388589598</v>
      </c>
      <c r="O15" s="57">
        <v>13271353252</v>
      </c>
      <c r="P15" s="58">
        <v>13186500709</v>
      </c>
      <c r="Q15" s="59">
        <v>84852543</v>
      </c>
      <c r="R15" s="70">
        <v>4477770220</v>
      </c>
      <c r="S15" s="60">
        <v>263731026</v>
      </c>
      <c r="T15" s="60">
        <v>375735100</v>
      </c>
      <c r="U15" s="61">
        <v>28564.85</v>
      </c>
    </row>
    <row r="16" spans="1:21" ht="18" x14ac:dyDescent="0.4">
      <c r="A16" s="30">
        <v>12</v>
      </c>
      <c r="B16" s="32" t="s">
        <v>27</v>
      </c>
      <c r="C16" s="84">
        <v>10706315190</v>
      </c>
      <c r="D16" s="57">
        <v>7771950899</v>
      </c>
      <c r="E16" s="57">
        <v>7725892531</v>
      </c>
      <c r="F16" s="93">
        <v>46058368</v>
      </c>
      <c r="G16" s="84">
        <v>2626957601</v>
      </c>
      <c r="H16" s="57">
        <v>154518168</v>
      </c>
      <c r="I16" s="94">
        <v>152888522</v>
      </c>
      <c r="J16" s="95">
        <v>16514.962200000002</v>
      </c>
      <c r="K16" s="3"/>
      <c r="L16" s="30">
        <v>12</v>
      </c>
      <c r="M16" s="32" t="s">
        <v>27</v>
      </c>
      <c r="N16" s="84">
        <v>10410899105</v>
      </c>
      <c r="O16" s="57">
        <v>7510566375</v>
      </c>
      <c r="P16" s="58">
        <v>7452486025</v>
      </c>
      <c r="Q16" s="59">
        <v>58080350</v>
      </c>
      <c r="R16" s="70">
        <v>2533869020</v>
      </c>
      <c r="S16" s="60">
        <v>149050140</v>
      </c>
      <c r="T16" s="60">
        <v>217413570</v>
      </c>
      <c r="U16" s="61">
        <v>16188.039999999999</v>
      </c>
    </row>
    <row r="17" spans="1:21" ht="18" x14ac:dyDescent="0.4">
      <c r="A17" s="30">
        <v>13</v>
      </c>
      <c r="B17" s="32" t="s">
        <v>28</v>
      </c>
      <c r="C17" s="84">
        <v>9411375789</v>
      </c>
      <c r="D17" s="57">
        <v>6835091444</v>
      </c>
      <c r="E17" s="57">
        <v>6777576009</v>
      </c>
      <c r="F17" s="93">
        <v>57515435</v>
      </c>
      <c r="G17" s="84">
        <v>2310295127</v>
      </c>
      <c r="H17" s="57">
        <v>135551797</v>
      </c>
      <c r="I17" s="94">
        <v>130437421</v>
      </c>
      <c r="J17" s="95">
        <v>14353.638299999999</v>
      </c>
      <c r="K17" s="3"/>
      <c r="L17" s="30">
        <v>13</v>
      </c>
      <c r="M17" s="32" t="s">
        <v>28</v>
      </c>
      <c r="N17" s="84">
        <v>9201057572</v>
      </c>
      <c r="O17" s="57">
        <v>6633104717</v>
      </c>
      <c r="P17" s="58">
        <v>6558110395</v>
      </c>
      <c r="Q17" s="59">
        <v>74994322</v>
      </c>
      <c r="R17" s="70">
        <v>2238312252</v>
      </c>
      <c r="S17" s="60">
        <v>131162621</v>
      </c>
      <c r="T17" s="60">
        <v>198477982</v>
      </c>
      <c r="U17" s="61">
        <v>14121.930000000002</v>
      </c>
    </row>
    <row r="18" spans="1:21" ht="18.5" thickBot="1" x14ac:dyDescent="0.45">
      <c r="A18" s="34">
        <v>14</v>
      </c>
      <c r="B18" s="36" t="s">
        <v>29</v>
      </c>
      <c r="C18" s="85">
        <v>18367372637</v>
      </c>
      <c r="D18" s="62">
        <v>13334364310</v>
      </c>
      <c r="E18" s="62">
        <v>13274873775</v>
      </c>
      <c r="F18" s="96">
        <v>59490535</v>
      </c>
      <c r="G18" s="85">
        <v>4507083600</v>
      </c>
      <c r="H18" s="62">
        <v>265497863</v>
      </c>
      <c r="I18" s="97">
        <v>260426864</v>
      </c>
      <c r="J18" s="98">
        <v>28121.044699999999</v>
      </c>
      <c r="K18" s="3"/>
      <c r="L18" s="34">
        <v>14</v>
      </c>
      <c r="M18" s="36" t="s">
        <v>29</v>
      </c>
      <c r="N18" s="85">
        <v>18011779710</v>
      </c>
      <c r="O18" s="62">
        <v>13004618205</v>
      </c>
      <c r="P18" s="63">
        <v>12915628123</v>
      </c>
      <c r="Q18" s="64">
        <v>88990082</v>
      </c>
      <c r="R18" s="71">
        <v>4386097076</v>
      </c>
      <c r="S18" s="65">
        <v>258313283</v>
      </c>
      <c r="T18" s="65">
        <v>362751146</v>
      </c>
      <c r="U18" s="66">
        <v>27753.49</v>
      </c>
    </row>
    <row r="19" spans="1:21" ht="18.5" thickBot="1" x14ac:dyDescent="0.45">
      <c r="A19" s="37"/>
      <c r="B19" s="20"/>
      <c r="C19" s="86"/>
      <c r="D19" s="87"/>
      <c r="E19" s="87"/>
      <c r="F19" s="87"/>
      <c r="G19" s="87"/>
      <c r="H19" s="87"/>
      <c r="I19" s="87"/>
      <c r="J19" s="99"/>
      <c r="K19" s="3"/>
      <c r="L19" s="41"/>
      <c r="M19" s="20"/>
      <c r="N19" s="86"/>
      <c r="O19" s="87"/>
      <c r="P19" s="87"/>
      <c r="Q19" s="87"/>
      <c r="R19" s="87"/>
      <c r="S19" s="87"/>
      <c r="T19" s="87"/>
      <c r="U19" s="88"/>
    </row>
    <row r="20" spans="1:21" ht="18.5" thickBot="1" x14ac:dyDescent="0.45">
      <c r="A20" s="41"/>
      <c r="B20" s="42" t="s">
        <v>30</v>
      </c>
      <c r="C20" s="67">
        <f>SUM(C5:C19)</f>
        <v>169672085617</v>
      </c>
      <c r="D20" s="67">
        <f t="shared" ref="D20:J20" si="0">SUM(D5:D19)</f>
        <v>123152269936</v>
      </c>
      <c r="E20" s="67">
        <f t="shared" si="0"/>
        <v>122341162062</v>
      </c>
      <c r="F20" s="67">
        <f t="shared" si="0"/>
        <v>811107874</v>
      </c>
      <c r="G20" s="67">
        <f t="shared" si="0"/>
        <v>41626100707</v>
      </c>
      <c r="H20" s="67">
        <f t="shared" si="0"/>
        <v>2446826124</v>
      </c>
      <c r="I20" s="67">
        <f t="shared" si="0"/>
        <v>2446888850</v>
      </c>
      <c r="J20" s="100">
        <f t="shared" si="0"/>
        <v>259247.53609999997</v>
      </c>
      <c r="K20" s="3"/>
      <c r="L20" s="43"/>
      <c r="M20" s="44" t="s">
        <v>30</v>
      </c>
      <c r="N20" s="67">
        <f t="shared" ref="N20:U20" si="1">SUM(N5:N19)</f>
        <v>165095353659</v>
      </c>
      <c r="O20" s="67">
        <f t="shared" si="1"/>
        <v>119077752165</v>
      </c>
      <c r="P20" s="67">
        <f t="shared" si="1"/>
        <v>117996137423</v>
      </c>
      <c r="Q20" s="67">
        <f t="shared" si="1"/>
        <v>1081614742</v>
      </c>
      <c r="R20" s="67">
        <f t="shared" si="1"/>
        <v>40164895084</v>
      </c>
      <c r="S20" s="67">
        <f t="shared" si="1"/>
        <v>2359971365</v>
      </c>
      <c r="T20" s="67">
        <f t="shared" si="1"/>
        <v>3492735045</v>
      </c>
      <c r="U20" s="68">
        <f t="shared" si="1"/>
        <v>254013.68000000002</v>
      </c>
    </row>
    <row r="21" spans="1:21" x14ac:dyDescent="0.35">
      <c r="A21" s="1"/>
      <c r="B21" s="3"/>
      <c r="C21" s="45"/>
      <c r="D21" s="28"/>
      <c r="E21" s="3"/>
      <c r="F21" s="3"/>
      <c r="G21" s="28"/>
      <c r="H21" s="3"/>
      <c r="I21" s="45"/>
      <c r="J21" s="45"/>
      <c r="K21" s="3"/>
      <c r="L21" s="1"/>
      <c r="M21" s="3"/>
      <c r="N21" s="3"/>
      <c r="O21" s="3"/>
      <c r="P21" s="3"/>
      <c r="Q21" s="3"/>
      <c r="R21" s="3"/>
      <c r="S21" s="3"/>
      <c r="T21" s="3"/>
      <c r="U21" s="3"/>
    </row>
    <row r="22" spans="1:21" ht="21.5" thickBot="1" x14ac:dyDescent="0.55000000000000004">
      <c r="A22" s="1"/>
      <c r="B22" s="46" t="s">
        <v>33</v>
      </c>
      <c r="C22" s="3"/>
      <c r="D22" s="28"/>
      <c r="E22" s="3"/>
      <c r="F22" s="3"/>
      <c r="G22" s="28"/>
      <c r="H22" s="3"/>
      <c r="I22" s="47"/>
      <c r="J22" s="3"/>
      <c r="K22" s="3"/>
      <c r="L22" s="1"/>
      <c r="M22" s="46" t="s">
        <v>34</v>
      </c>
      <c r="N22" s="3"/>
      <c r="O22" s="28"/>
      <c r="P22" s="3"/>
      <c r="Q22" s="3"/>
      <c r="R22" s="28"/>
      <c r="S22" s="3"/>
      <c r="T22" s="47"/>
      <c r="U22" s="3"/>
    </row>
    <row r="23" spans="1:21" ht="18.5" thickBot="1" x14ac:dyDescent="0.45">
      <c r="A23" s="6"/>
      <c r="B23" s="7"/>
      <c r="C23" s="8" t="s">
        <v>0</v>
      </c>
      <c r="D23" s="8"/>
      <c r="E23" s="8"/>
      <c r="F23" s="13"/>
      <c r="G23" s="9" t="s">
        <v>1</v>
      </c>
      <c r="H23" s="10"/>
      <c r="I23" s="10"/>
      <c r="J23" s="14" t="s">
        <v>2</v>
      </c>
      <c r="K23" s="3"/>
      <c r="L23" s="6"/>
      <c r="M23" s="7"/>
      <c r="N23" s="8" t="s">
        <v>0</v>
      </c>
      <c r="O23" s="8"/>
      <c r="P23" s="8"/>
      <c r="Q23" s="13"/>
      <c r="R23" s="9" t="s">
        <v>1</v>
      </c>
      <c r="S23" s="10"/>
      <c r="T23" s="10"/>
      <c r="U23" s="14" t="s">
        <v>2</v>
      </c>
    </row>
    <row r="24" spans="1:21" ht="18.5" thickBot="1" x14ac:dyDescent="0.45">
      <c r="A24" s="15"/>
      <c r="B24" s="16" t="s">
        <v>3</v>
      </c>
      <c r="C24" s="11" t="s">
        <v>4</v>
      </c>
      <c r="D24" s="17" t="s">
        <v>5</v>
      </c>
      <c r="E24" s="18" t="s">
        <v>6</v>
      </c>
      <c r="F24" s="21"/>
      <c r="G24" s="17" t="s">
        <v>7</v>
      </c>
      <c r="H24" s="17" t="s">
        <v>31</v>
      </c>
      <c r="I24" s="17" t="s">
        <v>8</v>
      </c>
      <c r="J24" s="11" t="s">
        <v>9</v>
      </c>
      <c r="K24" s="3"/>
      <c r="L24" s="15"/>
      <c r="M24" s="16" t="s">
        <v>3</v>
      </c>
      <c r="N24" s="11" t="s">
        <v>4</v>
      </c>
      <c r="O24" s="17" t="s">
        <v>5</v>
      </c>
      <c r="P24" s="18" t="s">
        <v>6</v>
      </c>
      <c r="Q24" s="21"/>
      <c r="R24" s="17" t="s">
        <v>7</v>
      </c>
      <c r="S24" s="17" t="s">
        <v>31</v>
      </c>
      <c r="T24" s="17" t="s">
        <v>8</v>
      </c>
      <c r="U24" s="11" t="s">
        <v>9</v>
      </c>
    </row>
    <row r="25" spans="1:21" ht="18.5" thickBot="1" x14ac:dyDescent="0.45">
      <c r="A25" s="15"/>
      <c r="B25" s="16"/>
      <c r="C25" s="22" t="s">
        <v>10</v>
      </c>
      <c r="D25" s="23" t="s">
        <v>10</v>
      </c>
      <c r="E25" s="24" t="s">
        <v>11</v>
      </c>
      <c r="F25" s="24" t="s">
        <v>12</v>
      </c>
      <c r="G25" s="23" t="s">
        <v>13</v>
      </c>
      <c r="H25" s="23" t="s">
        <v>14</v>
      </c>
      <c r="I25" s="23"/>
      <c r="J25" s="22" t="s">
        <v>15</v>
      </c>
      <c r="K25" s="3"/>
      <c r="L25" s="15"/>
      <c r="M25" s="16"/>
      <c r="N25" s="22" t="s">
        <v>10</v>
      </c>
      <c r="O25" s="23" t="s">
        <v>10</v>
      </c>
      <c r="P25" s="24" t="s">
        <v>11</v>
      </c>
      <c r="Q25" s="24" t="s">
        <v>12</v>
      </c>
      <c r="R25" s="23" t="s">
        <v>13</v>
      </c>
      <c r="S25" s="23" t="s">
        <v>14</v>
      </c>
      <c r="T25" s="23"/>
      <c r="U25" s="22" t="s">
        <v>15</v>
      </c>
    </row>
    <row r="26" spans="1:21" ht="18" x14ac:dyDescent="0.4">
      <c r="A26" s="26">
        <v>1</v>
      </c>
      <c r="B26" s="27" t="s">
        <v>16</v>
      </c>
      <c r="C26" s="80">
        <f>C5-N5</f>
        <v>575044186</v>
      </c>
      <c r="D26" s="52">
        <f t="shared" ref="D26:J39" si="2">D5-O5</f>
        <v>509644505</v>
      </c>
      <c r="E26" s="53">
        <f t="shared" si="2"/>
        <v>534073968</v>
      </c>
      <c r="F26" s="54">
        <f t="shared" si="2"/>
        <v>-24429463</v>
      </c>
      <c r="G26" s="69">
        <f t="shared" si="2"/>
        <v>180973809</v>
      </c>
      <c r="H26" s="53">
        <f t="shared" si="2"/>
        <v>10681063</v>
      </c>
      <c r="I26" s="55">
        <f t="shared" si="2"/>
        <v>-126255191</v>
      </c>
      <c r="J26" s="56">
        <f t="shared" si="2"/>
        <v>577.37169999999969</v>
      </c>
      <c r="K26" s="3"/>
      <c r="L26" s="26">
        <v>1</v>
      </c>
      <c r="M26" s="27" t="s">
        <v>16</v>
      </c>
      <c r="N26" s="72">
        <f>C5/N5</f>
        <v>1.0309467628677014</v>
      </c>
      <c r="O26" s="72">
        <f t="shared" ref="O26:U39" si="3">D5/O5</f>
        <v>1.0380153739629585</v>
      </c>
      <c r="P26" s="72">
        <f t="shared" si="3"/>
        <v>1.040256701134902</v>
      </c>
      <c r="Q26" s="72">
        <f t="shared" si="3"/>
        <v>0.82495858545887757</v>
      </c>
      <c r="R26" s="72">
        <f t="shared" si="3"/>
        <v>1.0400147153500445</v>
      </c>
      <c r="S26" s="72">
        <f t="shared" si="3"/>
        <v>1.0402550081875739</v>
      </c>
      <c r="T26" s="72">
        <f t="shared" si="3"/>
        <v>0.67412407048229228</v>
      </c>
      <c r="U26" s="73">
        <f t="shared" si="3"/>
        <v>1.0204592573641345</v>
      </c>
    </row>
    <row r="27" spans="1:21" ht="18" x14ac:dyDescent="0.4">
      <c r="A27" s="30">
        <v>2</v>
      </c>
      <c r="B27" s="31" t="s">
        <v>17</v>
      </c>
      <c r="C27" s="81">
        <f t="shared" ref="C27:C39" si="4">C6-N6</f>
        <v>666009841</v>
      </c>
      <c r="D27" s="57">
        <f t="shared" si="2"/>
        <v>589147454</v>
      </c>
      <c r="E27" s="58">
        <f t="shared" si="2"/>
        <v>631171565</v>
      </c>
      <c r="F27" s="59">
        <f t="shared" si="2"/>
        <v>-42024111</v>
      </c>
      <c r="G27" s="70">
        <f t="shared" si="2"/>
        <v>210281004</v>
      </c>
      <c r="H27" s="58">
        <f t="shared" si="2"/>
        <v>12622343</v>
      </c>
      <c r="I27" s="60">
        <f t="shared" si="2"/>
        <v>-146040960</v>
      </c>
      <c r="J27" s="61">
        <f t="shared" si="2"/>
        <v>827.11930000000211</v>
      </c>
      <c r="K27" s="3"/>
      <c r="L27" s="30">
        <v>2</v>
      </c>
      <c r="M27" s="31" t="s">
        <v>17</v>
      </c>
      <c r="N27" s="74">
        <f t="shared" ref="N27:N39" si="5">C6/N6</f>
        <v>1.0317212600858383</v>
      </c>
      <c r="O27" s="74">
        <f t="shared" si="3"/>
        <v>1.0389548251713403</v>
      </c>
      <c r="P27" s="74">
        <f t="shared" si="3"/>
        <v>1.042161715033662</v>
      </c>
      <c r="Q27" s="74">
        <f t="shared" si="3"/>
        <v>0.72642300528026815</v>
      </c>
      <c r="R27" s="74">
        <f t="shared" si="3"/>
        <v>1.0412250897734043</v>
      </c>
      <c r="S27" s="74">
        <f t="shared" si="3"/>
        <v>1.0421579204006213</v>
      </c>
      <c r="T27" s="74">
        <f t="shared" si="3"/>
        <v>0.69034312766804307</v>
      </c>
      <c r="U27" s="75">
        <f t="shared" si="3"/>
        <v>1.0255780453893797</v>
      </c>
    </row>
    <row r="28" spans="1:21" ht="18" x14ac:dyDescent="0.4">
      <c r="A28" s="30">
        <v>3</v>
      </c>
      <c r="B28" s="31" t="s">
        <v>18</v>
      </c>
      <c r="C28" s="81">
        <f t="shared" si="4"/>
        <v>271866035</v>
      </c>
      <c r="D28" s="57">
        <f t="shared" si="2"/>
        <v>231478149</v>
      </c>
      <c r="E28" s="58">
        <f t="shared" si="2"/>
        <v>250415416</v>
      </c>
      <c r="F28" s="59">
        <f t="shared" si="2"/>
        <v>-18937267</v>
      </c>
      <c r="G28" s="70">
        <f t="shared" si="2"/>
        <v>83463320</v>
      </c>
      <c r="H28" s="58">
        <f t="shared" si="2"/>
        <v>5007956</v>
      </c>
      <c r="I28" s="60">
        <f t="shared" si="2"/>
        <v>-48083390</v>
      </c>
      <c r="J28" s="61">
        <f t="shared" si="2"/>
        <v>306.46829999999864</v>
      </c>
      <c r="K28" s="3"/>
      <c r="L28" s="30">
        <v>3</v>
      </c>
      <c r="M28" s="31" t="s">
        <v>18</v>
      </c>
      <c r="N28" s="74">
        <f t="shared" si="5"/>
        <v>1.0262501944922335</v>
      </c>
      <c r="O28" s="74">
        <f t="shared" si="3"/>
        <v>1.0309714080220727</v>
      </c>
      <c r="P28" s="74">
        <f t="shared" si="3"/>
        <v>1.0338160188953058</v>
      </c>
      <c r="Q28" s="74">
        <f t="shared" si="3"/>
        <v>0.72434792835912842</v>
      </c>
      <c r="R28" s="74">
        <f t="shared" si="3"/>
        <v>1.0331071708207717</v>
      </c>
      <c r="S28" s="74">
        <f t="shared" si="3"/>
        <v>1.0338135500552463</v>
      </c>
      <c r="T28" s="74">
        <f t="shared" si="3"/>
        <v>0.7749798922346669</v>
      </c>
      <c r="U28" s="75">
        <f t="shared" si="3"/>
        <v>1.0191650970298218</v>
      </c>
    </row>
    <row r="29" spans="1:21" ht="18" x14ac:dyDescent="0.4">
      <c r="A29" s="30">
        <v>4</v>
      </c>
      <c r="B29" s="31" t="s">
        <v>19</v>
      </c>
      <c r="C29" s="81">
        <f t="shared" si="4"/>
        <v>245681813</v>
      </c>
      <c r="D29" s="57">
        <f t="shared" si="2"/>
        <v>221560386</v>
      </c>
      <c r="E29" s="58">
        <f t="shared" si="2"/>
        <v>237385954</v>
      </c>
      <c r="F29" s="59">
        <f t="shared" si="2"/>
        <v>-15825568</v>
      </c>
      <c r="G29" s="70">
        <f t="shared" si="2"/>
        <v>79188729</v>
      </c>
      <c r="H29" s="58">
        <f t="shared" si="2"/>
        <v>4747705</v>
      </c>
      <c r="I29" s="60">
        <f t="shared" si="2"/>
        <v>-59815007</v>
      </c>
      <c r="J29" s="61">
        <f t="shared" si="2"/>
        <v>294.94450000000143</v>
      </c>
      <c r="K29" s="3"/>
      <c r="L29" s="30">
        <v>4</v>
      </c>
      <c r="M29" s="31" t="s">
        <v>19</v>
      </c>
      <c r="N29" s="74">
        <f t="shared" si="5"/>
        <v>1.027266540089562</v>
      </c>
      <c r="O29" s="74">
        <f t="shared" si="3"/>
        <v>1.0341296353787275</v>
      </c>
      <c r="P29" s="74">
        <f t="shared" si="3"/>
        <v>1.036842255581528</v>
      </c>
      <c r="Q29" s="74">
        <f t="shared" si="3"/>
        <v>0.67318406831064836</v>
      </c>
      <c r="R29" s="74">
        <f t="shared" si="3"/>
        <v>1.0361602540471089</v>
      </c>
      <c r="S29" s="74">
        <f t="shared" si="3"/>
        <v>1.0368421157187155</v>
      </c>
      <c r="T29" s="74">
        <f t="shared" si="3"/>
        <v>0.70068908555109566</v>
      </c>
      <c r="U29" s="75">
        <f t="shared" si="3"/>
        <v>1.0213114653413982</v>
      </c>
    </row>
    <row r="30" spans="1:21" ht="18" x14ac:dyDescent="0.4">
      <c r="A30" s="30">
        <v>5</v>
      </c>
      <c r="B30" s="31" t="s">
        <v>20</v>
      </c>
      <c r="C30" s="81">
        <f t="shared" si="4"/>
        <v>115968655</v>
      </c>
      <c r="D30" s="57">
        <f t="shared" si="2"/>
        <v>110403394</v>
      </c>
      <c r="E30" s="58">
        <f t="shared" si="2"/>
        <v>118888382</v>
      </c>
      <c r="F30" s="59">
        <f t="shared" si="2"/>
        <v>-8484988</v>
      </c>
      <c r="G30" s="70">
        <f t="shared" si="2"/>
        <v>40200636</v>
      </c>
      <c r="H30" s="58">
        <f t="shared" si="2"/>
        <v>2377669</v>
      </c>
      <c r="I30" s="60">
        <f t="shared" si="2"/>
        <v>-37013044</v>
      </c>
      <c r="J30" s="61">
        <f t="shared" si="2"/>
        <v>251.42090000000098</v>
      </c>
      <c r="K30" s="3"/>
      <c r="L30" s="30">
        <v>5</v>
      </c>
      <c r="M30" s="31" t="s">
        <v>20</v>
      </c>
      <c r="N30" s="74">
        <f t="shared" si="5"/>
        <v>1.0258698096889147</v>
      </c>
      <c r="O30" s="74">
        <f t="shared" si="3"/>
        <v>1.0341792267085337</v>
      </c>
      <c r="P30" s="74">
        <f t="shared" si="3"/>
        <v>1.037320166021142</v>
      </c>
      <c r="Q30" s="74">
        <f t="shared" si="3"/>
        <v>0.80931593540104674</v>
      </c>
      <c r="R30" s="74">
        <f t="shared" si="3"/>
        <v>1.0369180183444935</v>
      </c>
      <c r="S30" s="74">
        <f t="shared" si="3"/>
        <v>1.0373185011663655</v>
      </c>
      <c r="T30" s="74">
        <f t="shared" si="3"/>
        <v>0.62993947553488716</v>
      </c>
      <c r="U30" s="75">
        <f t="shared" si="3"/>
        <v>1.0374200053877949</v>
      </c>
    </row>
    <row r="31" spans="1:21" ht="18" x14ac:dyDescent="0.4">
      <c r="A31" s="30">
        <v>6</v>
      </c>
      <c r="B31" s="31" t="s">
        <v>21</v>
      </c>
      <c r="C31" s="81">
        <f t="shared" si="4"/>
        <v>299622867</v>
      </c>
      <c r="D31" s="57">
        <f t="shared" si="2"/>
        <v>284991529</v>
      </c>
      <c r="E31" s="58">
        <f t="shared" si="2"/>
        <v>315055621</v>
      </c>
      <c r="F31" s="59">
        <f t="shared" si="2"/>
        <v>-30064092</v>
      </c>
      <c r="G31" s="70">
        <f t="shared" si="2"/>
        <v>105823083</v>
      </c>
      <c r="H31" s="58">
        <f t="shared" si="2"/>
        <v>6259545</v>
      </c>
      <c r="I31" s="60">
        <f t="shared" si="2"/>
        <v>-97451290</v>
      </c>
      <c r="J31" s="61">
        <f t="shared" si="2"/>
        <v>391.24529999999868</v>
      </c>
      <c r="K31" s="3"/>
      <c r="L31" s="30">
        <v>6</v>
      </c>
      <c r="M31" s="31" t="s">
        <v>21</v>
      </c>
      <c r="N31" s="74">
        <f t="shared" si="5"/>
        <v>1.0233446040993477</v>
      </c>
      <c r="O31" s="74">
        <f t="shared" si="3"/>
        <v>1.0308181366396822</v>
      </c>
      <c r="P31" s="74">
        <f t="shared" si="3"/>
        <v>1.0344337062881435</v>
      </c>
      <c r="Q31" s="74">
        <f t="shared" si="3"/>
        <v>0.69290323028775525</v>
      </c>
      <c r="R31" s="74">
        <f t="shared" si="3"/>
        <v>1.0339588407863896</v>
      </c>
      <c r="S31" s="74">
        <f t="shared" si="3"/>
        <v>1.0341987099090415</v>
      </c>
      <c r="T31" s="74">
        <f t="shared" si="3"/>
        <v>0.66163164906145033</v>
      </c>
      <c r="U31" s="75">
        <f t="shared" si="3"/>
        <v>1.0198267438495814</v>
      </c>
    </row>
    <row r="32" spans="1:21" ht="18" x14ac:dyDescent="0.4">
      <c r="A32" s="30">
        <v>7</v>
      </c>
      <c r="B32" s="31" t="s">
        <v>22</v>
      </c>
      <c r="C32" s="81">
        <f t="shared" si="4"/>
        <v>238596680</v>
      </c>
      <c r="D32" s="57">
        <f t="shared" si="2"/>
        <v>200943045</v>
      </c>
      <c r="E32" s="58">
        <f t="shared" si="2"/>
        <v>213450632</v>
      </c>
      <c r="F32" s="59">
        <f t="shared" si="2"/>
        <v>-12507587</v>
      </c>
      <c r="G32" s="70">
        <f t="shared" si="2"/>
        <v>72511502</v>
      </c>
      <c r="H32" s="58">
        <f t="shared" si="2"/>
        <v>4268560</v>
      </c>
      <c r="I32" s="60">
        <f t="shared" si="2"/>
        <v>-39126427</v>
      </c>
      <c r="J32" s="61">
        <f t="shared" si="2"/>
        <v>302.41430000000037</v>
      </c>
      <c r="K32" s="3"/>
      <c r="L32" s="30">
        <v>7</v>
      </c>
      <c r="M32" s="31" t="s">
        <v>22</v>
      </c>
      <c r="N32" s="74">
        <f t="shared" si="5"/>
        <v>1.0338861272222231</v>
      </c>
      <c r="O32" s="74">
        <f t="shared" si="3"/>
        <v>1.0395308416870293</v>
      </c>
      <c r="P32" s="74">
        <f t="shared" si="3"/>
        <v>1.04236118503734</v>
      </c>
      <c r="Q32" s="74">
        <f t="shared" si="3"/>
        <v>0.71811301125171445</v>
      </c>
      <c r="R32" s="74">
        <f t="shared" si="3"/>
        <v>1.0423164222800048</v>
      </c>
      <c r="S32" s="74">
        <f t="shared" si="3"/>
        <v>1.0423564783037658</v>
      </c>
      <c r="T32" s="74">
        <f t="shared" si="3"/>
        <v>0.72753785247325253</v>
      </c>
      <c r="U32" s="75">
        <f t="shared" si="3"/>
        <v>1.0279311599657528</v>
      </c>
    </row>
    <row r="33" spans="1:21" ht="18" x14ac:dyDescent="0.4">
      <c r="A33" s="30">
        <v>8</v>
      </c>
      <c r="B33" s="31" t="s">
        <v>23</v>
      </c>
      <c r="C33" s="81">
        <f t="shared" si="4"/>
        <v>241895027</v>
      </c>
      <c r="D33" s="57">
        <f t="shared" si="2"/>
        <v>215478267</v>
      </c>
      <c r="E33" s="58">
        <f t="shared" si="2"/>
        <v>228770298</v>
      </c>
      <c r="F33" s="59">
        <f t="shared" si="2"/>
        <v>-13292031</v>
      </c>
      <c r="G33" s="70">
        <f t="shared" si="2"/>
        <v>76816367</v>
      </c>
      <c r="H33" s="58">
        <f t="shared" si="2"/>
        <v>4575028</v>
      </c>
      <c r="I33" s="60">
        <f t="shared" si="2"/>
        <v>-54974635</v>
      </c>
      <c r="J33" s="61">
        <f t="shared" si="2"/>
        <v>265.25900000000001</v>
      </c>
      <c r="K33" s="3"/>
      <c r="L33" s="30">
        <v>8</v>
      </c>
      <c r="M33" s="31" t="s">
        <v>23</v>
      </c>
      <c r="N33" s="74">
        <f t="shared" si="5"/>
        <v>1.0268667200958495</v>
      </c>
      <c r="O33" s="74">
        <f t="shared" si="3"/>
        <v>1.0331621987800419</v>
      </c>
      <c r="P33" s="74">
        <f t="shared" si="3"/>
        <v>1.0355730539887353</v>
      </c>
      <c r="Q33" s="74">
        <f t="shared" si="3"/>
        <v>0.80074253961915498</v>
      </c>
      <c r="R33" s="74">
        <f t="shared" si="3"/>
        <v>1.0350395950230391</v>
      </c>
      <c r="S33" s="74">
        <f t="shared" si="3"/>
        <v>1.035569941774733</v>
      </c>
      <c r="T33" s="74">
        <f t="shared" si="3"/>
        <v>0.70270759925574899</v>
      </c>
      <c r="U33" s="75">
        <f t="shared" si="3"/>
        <v>1.0191237475361663</v>
      </c>
    </row>
    <row r="34" spans="1:21" ht="18" x14ac:dyDescent="0.4">
      <c r="A34" s="30">
        <v>9</v>
      </c>
      <c r="B34" s="31" t="s">
        <v>24</v>
      </c>
      <c r="C34" s="81">
        <f t="shared" si="4"/>
        <v>278019188</v>
      </c>
      <c r="D34" s="57">
        <f t="shared" si="2"/>
        <v>235034337</v>
      </c>
      <c r="E34" s="58">
        <f t="shared" si="2"/>
        <v>242807396</v>
      </c>
      <c r="F34" s="59">
        <f t="shared" si="2"/>
        <v>-7773059</v>
      </c>
      <c r="G34" s="70">
        <f t="shared" si="2"/>
        <v>83645275</v>
      </c>
      <c r="H34" s="58">
        <f t="shared" si="2"/>
        <v>4856318</v>
      </c>
      <c r="I34" s="60">
        <f t="shared" si="2"/>
        <v>-45516742</v>
      </c>
      <c r="J34" s="61">
        <f t="shared" si="2"/>
        <v>251.8310999999976</v>
      </c>
      <c r="K34" s="3"/>
      <c r="L34" s="30">
        <v>9</v>
      </c>
      <c r="M34" s="31" t="s">
        <v>24</v>
      </c>
      <c r="N34" s="74">
        <f t="shared" si="5"/>
        <v>1.0320479175684412</v>
      </c>
      <c r="O34" s="74">
        <f t="shared" si="3"/>
        <v>1.0375539462437631</v>
      </c>
      <c r="P34" s="74">
        <f t="shared" si="3"/>
        <v>1.0391537044979395</v>
      </c>
      <c r="Q34" s="74">
        <f t="shared" si="3"/>
        <v>0.86408080361995199</v>
      </c>
      <c r="R34" s="74">
        <f t="shared" si="3"/>
        <v>1.0396192506519475</v>
      </c>
      <c r="S34" s="74">
        <f t="shared" si="3"/>
        <v>1.0391550856783518</v>
      </c>
      <c r="T34" s="74">
        <f t="shared" si="3"/>
        <v>0.7489070967320689</v>
      </c>
      <c r="U34" s="75">
        <f t="shared" si="3"/>
        <v>1.0187991316739684</v>
      </c>
    </row>
    <row r="35" spans="1:21" ht="18" x14ac:dyDescent="0.4">
      <c r="A35" s="30">
        <v>10</v>
      </c>
      <c r="B35" s="31" t="s">
        <v>25</v>
      </c>
      <c r="C35" s="81">
        <f t="shared" si="4"/>
        <v>183275005</v>
      </c>
      <c r="D35" s="57">
        <f t="shared" si="2"/>
        <v>166428683</v>
      </c>
      <c r="E35" s="58">
        <f t="shared" si="2"/>
        <v>176591888</v>
      </c>
      <c r="F35" s="59">
        <f t="shared" si="2"/>
        <v>-10163205</v>
      </c>
      <c r="G35" s="70">
        <f t="shared" si="2"/>
        <v>59718880</v>
      </c>
      <c r="H35" s="58">
        <f t="shared" si="2"/>
        <v>3531554</v>
      </c>
      <c r="I35" s="60">
        <f t="shared" si="2"/>
        <v>-46404112</v>
      </c>
      <c r="J35" s="61">
        <f t="shared" si="2"/>
        <v>183.84969999999885</v>
      </c>
      <c r="K35" s="3"/>
      <c r="L35" s="30">
        <v>10</v>
      </c>
      <c r="M35" s="31" t="s">
        <v>25</v>
      </c>
      <c r="N35" s="74">
        <f t="shared" si="5"/>
        <v>1.0226232217383189</v>
      </c>
      <c r="O35" s="74">
        <f t="shared" si="3"/>
        <v>1.0284728505745881</v>
      </c>
      <c r="P35" s="74">
        <f t="shared" si="3"/>
        <v>1.0304919121290532</v>
      </c>
      <c r="Q35" s="74">
        <f t="shared" si="3"/>
        <v>0.81087268279513181</v>
      </c>
      <c r="R35" s="74">
        <f t="shared" si="3"/>
        <v>1.030279839185869</v>
      </c>
      <c r="S35" s="74">
        <f t="shared" si="3"/>
        <v>1.0304893763177669</v>
      </c>
      <c r="T35" s="74">
        <f t="shared" si="3"/>
        <v>0.72371424117055716</v>
      </c>
      <c r="U35" s="75">
        <f t="shared" si="3"/>
        <v>1.014765526114584</v>
      </c>
    </row>
    <row r="36" spans="1:21" ht="18" x14ac:dyDescent="0.4">
      <c r="A36" s="30">
        <v>11</v>
      </c>
      <c r="B36" s="33" t="s">
        <v>26</v>
      </c>
      <c r="C36" s="81">
        <f t="shared" si="4"/>
        <v>599425432</v>
      </c>
      <c r="D36" s="57">
        <f t="shared" si="2"/>
        <v>516290666</v>
      </c>
      <c r="E36" s="58">
        <f t="shared" si="2"/>
        <v>544295747</v>
      </c>
      <c r="F36" s="59">
        <f t="shared" si="2"/>
        <v>-28005081</v>
      </c>
      <c r="G36" s="70">
        <f t="shared" si="2"/>
        <v>182525038</v>
      </c>
      <c r="H36" s="58">
        <f t="shared" si="2"/>
        <v>10885234</v>
      </c>
      <c r="I36" s="60">
        <f t="shared" si="2"/>
        <v>-110275506</v>
      </c>
      <c r="J36" s="61">
        <f t="shared" si="2"/>
        <v>655.7468000000008</v>
      </c>
      <c r="K36" s="3"/>
      <c r="L36" s="30">
        <v>11</v>
      </c>
      <c r="M36" s="33" t="s">
        <v>26</v>
      </c>
      <c r="N36" s="74">
        <f t="shared" si="5"/>
        <v>1.0325976839498987</v>
      </c>
      <c r="O36" s="74">
        <f t="shared" si="3"/>
        <v>1.0389026391051865</v>
      </c>
      <c r="P36" s="74">
        <f t="shared" si="3"/>
        <v>1.0412767389174378</v>
      </c>
      <c r="Q36" s="74">
        <f t="shared" si="3"/>
        <v>0.66995590220554735</v>
      </c>
      <c r="R36" s="74">
        <f t="shared" si="3"/>
        <v>1.0407624842348431</v>
      </c>
      <c r="S36" s="74">
        <f t="shared" si="3"/>
        <v>1.0412739986079604</v>
      </c>
      <c r="T36" s="74">
        <f t="shared" si="3"/>
        <v>0.70650730794115324</v>
      </c>
      <c r="U36" s="75">
        <f t="shared" si="3"/>
        <v>1.0229564237165607</v>
      </c>
    </row>
    <row r="37" spans="1:21" ht="18" x14ac:dyDescent="0.4">
      <c r="A37" s="30">
        <v>12</v>
      </c>
      <c r="B37" s="31" t="s">
        <v>27</v>
      </c>
      <c r="C37" s="81">
        <f t="shared" si="4"/>
        <v>295416085</v>
      </c>
      <c r="D37" s="57">
        <f t="shared" si="2"/>
        <v>261384524</v>
      </c>
      <c r="E37" s="58">
        <f t="shared" si="2"/>
        <v>273406506</v>
      </c>
      <c r="F37" s="59">
        <f t="shared" si="2"/>
        <v>-12021982</v>
      </c>
      <c r="G37" s="70">
        <f t="shared" si="2"/>
        <v>93088581</v>
      </c>
      <c r="H37" s="58">
        <f t="shared" si="2"/>
        <v>5468028</v>
      </c>
      <c r="I37" s="60">
        <f t="shared" si="2"/>
        <v>-64525048</v>
      </c>
      <c r="J37" s="61">
        <f t="shared" si="2"/>
        <v>326.9222000000027</v>
      </c>
      <c r="K37" s="3"/>
      <c r="L37" s="30">
        <v>12</v>
      </c>
      <c r="M37" s="31" t="s">
        <v>27</v>
      </c>
      <c r="N37" s="74">
        <f t="shared" si="5"/>
        <v>1.0283756553608441</v>
      </c>
      <c r="O37" s="74">
        <f t="shared" si="3"/>
        <v>1.0348022387326281</v>
      </c>
      <c r="P37" s="74">
        <f t="shared" si="3"/>
        <v>1.0366866177384075</v>
      </c>
      <c r="Q37" s="74">
        <f t="shared" si="3"/>
        <v>0.793011199140501</v>
      </c>
      <c r="R37" s="74">
        <f t="shared" si="3"/>
        <v>1.0367377241148794</v>
      </c>
      <c r="S37" s="74">
        <f t="shared" si="3"/>
        <v>1.036685829345749</v>
      </c>
      <c r="T37" s="74">
        <f t="shared" si="3"/>
        <v>0.70321517649519305</v>
      </c>
      <c r="U37" s="75">
        <f t="shared" si="3"/>
        <v>1.020195292326928</v>
      </c>
    </row>
    <row r="38" spans="1:21" ht="18" x14ac:dyDescent="0.4">
      <c r="A38" s="30">
        <v>13</v>
      </c>
      <c r="B38" s="31" t="s">
        <v>28</v>
      </c>
      <c r="C38" s="81">
        <f t="shared" si="4"/>
        <v>210318217</v>
      </c>
      <c r="D38" s="57">
        <f t="shared" si="2"/>
        <v>201986727</v>
      </c>
      <c r="E38" s="58">
        <f t="shared" si="2"/>
        <v>219465614</v>
      </c>
      <c r="F38" s="59">
        <f t="shared" si="2"/>
        <v>-17478887</v>
      </c>
      <c r="G38" s="70">
        <f t="shared" si="2"/>
        <v>71982875</v>
      </c>
      <c r="H38" s="58">
        <f t="shared" si="2"/>
        <v>4389176</v>
      </c>
      <c r="I38" s="60">
        <f t="shared" si="2"/>
        <v>-68040561</v>
      </c>
      <c r="J38" s="61">
        <f t="shared" si="2"/>
        <v>231.7082999999966</v>
      </c>
      <c r="K38" s="3"/>
      <c r="L38" s="30">
        <v>13</v>
      </c>
      <c r="M38" s="31" t="s">
        <v>28</v>
      </c>
      <c r="N38" s="74">
        <f t="shared" si="5"/>
        <v>1.0228580481487286</v>
      </c>
      <c r="O38" s="74">
        <f t="shared" si="3"/>
        <v>1.0304513098492667</v>
      </c>
      <c r="P38" s="74">
        <f t="shared" si="3"/>
        <v>1.0334647635952154</v>
      </c>
      <c r="Q38" s="74">
        <f t="shared" si="3"/>
        <v>0.76693052842053833</v>
      </c>
      <c r="R38" s="74">
        <f t="shared" si="3"/>
        <v>1.0321594428729419</v>
      </c>
      <c r="S38" s="74">
        <f t="shared" si="3"/>
        <v>1.0334636191815654</v>
      </c>
      <c r="T38" s="74">
        <f t="shared" si="3"/>
        <v>0.65718836762457611</v>
      </c>
      <c r="U38" s="75">
        <f t="shared" si="3"/>
        <v>1.0164076935659643</v>
      </c>
    </row>
    <row r="39" spans="1:21" ht="18.5" thickBot="1" x14ac:dyDescent="0.45">
      <c r="A39" s="34">
        <v>14</v>
      </c>
      <c r="B39" s="35" t="s">
        <v>29</v>
      </c>
      <c r="C39" s="82">
        <f t="shared" si="4"/>
        <v>355592927</v>
      </c>
      <c r="D39" s="62">
        <f t="shared" si="2"/>
        <v>329746105</v>
      </c>
      <c r="E39" s="63">
        <f t="shared" si="2"/>
        <v>359245652</v>
      </c>
      <c r="F39" s="64">
        <f t="shared" si="2"/>
        <v>-29499547</v>
      </c>
      <c r="G39" s="71">
        <f t="shared" si="2"/>
        <v>120986524</v>
      </c>
      <c r="H39" s="63">
        <f t="shared" si="2"/>
        <v>7184580</v>
      </c>
      <c r="I39" s="65">
        <f t="shared" si="2"/>
        <v>-102324282</v>
      </c>
      <c r="J39" s="66">
        <f t="shared" si="2"/>
        <v>367.55469999999696</v>
      </c>
      <c r="K39" s="3"/>
      <c r="L39" s="34">
        <v>14</v>
      </c>
      <c r="M39" s="35" t="s">
        <v>29</v>
      </c>
      <c r="N39" s="76">
        <f t="shared" si="5"/>
        <v>1.0197422427281062</v>
      </c>
      <c r="O39" s="76">
        <f t="shared" si="3"/>
        <v>1.0253560773412955</v>
      </c>
      <c r="P39" s="76">
        <f t="shared" si="3"/>
        <v>1.0278148030106455</v>
      </c>
      <c r="Q39" s="76">
        <f t="shared" si="3"/>
        <v>0.66850747479927031</v>
      </c>
      <c r="R39" s="76">
        <f t="shared" si="3"/>
        <v>1.0275840962713794</v>
      </c>
      <c r="S39" s="76">
        <f t="shared" si="3"/>
        <v>1.0278134361367703</v>
      </c>
      <c r="T39" s="76">
        <f t="shared" si="3"/>
        <v>0.71792154724164536</v>
      </c>
      <c r="U39" s="77">
        <f t="shared" si="3"/>
        <v>1.0132435488293543</v>
      </c>
    </row>
    <row r="40" spans="1:21" ht="18.5" thickBot="1" x14ac:dyDescent="0.45">
      <c r="A40" s="37"/>
      <c r="B40" s="20"/>
      <c r="C40" s="38"/>
      <c r="D40" s="39"/>
      <c r="E40" s="39"/>
      <c r="F40" s="39"/>
      <c r="G40" s="39"/>
      <c r="H40" s="39"/>
      <c r="I40" s="39"/>
      <c r="J40" s="40"/>
      <c r="K40" s="3"/>
      <c r="L40" s="48"/>
      <c r="M40" s="49"/>
      <c r="N40" s="49"/>
      <c r="O40" s="49"/>
      <c r="P40" s="49"/>
      <c r="Q40" s="49"/>
      <c r="R40" s="49"/>
      <c r="S40" s="49"/>
      <c r="T40" s="49"/>
      <c r="U40" s="50"/>
    </row>
    <row r="41" spans="1:21" ht="18.5" thickBot="1" x14ac:dyDescent="0.45">
      <c r="A41" s="41"/>
      <c r="B41" s="42" t="s">
        <v>30</v>
      </c>
      <c r="C41" s="67">
        <f t="shared" ref="C41:J41" si="6">C20-N20</f>
        <v>4576731958</v>
      </c>
      <c r="D41" s="67">
        <f t="shared" si="6"/>
        <v>4074517771</v>
      </c>
      <c r="E41" s="67">
        <f t="shared" si="6"/>
        <v>4345024639</v>
      </c>
      <c r="F41" s="67">
        <f t="shared" si="6"/>
        <v>-270506868</v>
      </c>
      <c r="G41" s="67">
        <f t="shared" si="6"/>
        <v>1461205623</v>
      </c>
      <c r="H41" s="67">
        <f t="shared" si="6"/>
        <v>86854759</v>
      </c>
      <c r="I41" s="67">
        <f t="shared" si="6"/>
        <v>-1045846195</v>
      </c>
      <c r="J41" s="68">
        <f t="shared" si="6"/>
        <v>5233.8560999999463</v>
      </c>
      <c r="K41" s="3"/>
      <c r="L41" s="41"/>
      <c r="M41" s="42" t="s">
        <v>30</v>
      </c>
      <c r="N41" s="78">
        <f t="shared" ref="N41:U41" si="7">C20/N20</f>
        <v>1.0277217490169537</v>
      </c>
      <c r="O41" s="78">
        <f t="shared" si="7"/>
        <v>1.0342172882584661</v>
      </c>
      <c r="P41" s="78">
        <f t="shared" si="7"/>
        <v>1.0368234480712168</v>
      </c>
      <c r="Q41" s="78">
        <f t="shared" si="7"/>
        <v>0.74990460327878927</v>
      </c>
      <c r="R41" s="78">
        <f t="shared" si="7"/>
        <v>1.0363801678043492</v>
      </c>
      <c r="S41" s="78">
        <f t="shared" si="7"/>
        <v>1.0368033105350836</v>
      </c>
      <c r="T41" s="78">
        <f t="shared" si="7"/>
        <v>0.70056526431995647</v>
      </c>
      <c r="U41" s="79">
        <f t="shared" si="7"/>
        <v>1.0206046229478662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2022-04-11T08:34:59Z</dcterms:modified>
</cp:coreProperties>
</file>